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4745" windowHeight="8220" activeTab="0"/>
  </bookViews>
  <sheets>
    <sheet name="SPEED" sheetId="1" r:id="rId1"/>
    <sheet name="EFF" sheetId="2" r:id="rId2"/>
    <sheet name="PROF" sheetId="3" r:id="rId3"/>
  </sheets>
  <definedNames/>
  <calcPr fullCalcOnLoad="1"/>
</workbook>
</file>

<file path=xl/sharedStrings.xml><?xml version="1.0" encoding="utf-8"?>
<sst xmlns="http://schemas.openxmlformats.org/spreadsheetml/2006/main" count="135" uniqueCount="52">
  <si>
    <t>NAME</t>
  </si>
  <si>
    <t>HP</t>
  </si>
  <si>
    <t>FUEL</t>
  </si>
  <si>
    <t>HR</t>
  </si>
  <si>
    <t>MIN</t>
  </si>
  <si>
    <t>SEC</t>
  </si>
  <si>
    <t>DECHR</t>
  </si>
  <si>
    <t>SPEED</t>
  </si>
  <si>
    <t>DIST</t>
  </si>
  <si>
    <t>POINTS</t>
  </si>
  <si>
    <t>FORECAST</t>
  </si>
  <si>
    <t>ACTUAL</t>
  </si>
  <si>
    <t>SCORE</t>
  </si>
  <si>
    <t>NO</t>
  </si>
  <si>
    <t>295L</t>
  </si>
  <si>
    <t>260L</t>
  </si>
  <si>
    <t>START</t>
  </si>
  <si>
    <t>FINISH</t>
  </si>
  <si>
    <t>TAIL</t>
  </si>
  <si>
    <t>NUMBER</t>
  </si>
  <si>
    <t>RACE</t>
  </si>
  <si>
    <t>ELAPSED</t>
  </si>
  <si>
    <t>ALL-OUT SPEED SCORING</t>
  </si>
  <si>
    <t>EFFICIENCY RACE SCORING</t>
  </si>
  <si>
    <t>NO.</t>
  </si>
  <si>
    <t>ACTUAL TIME</t>
  </si>
  <si>
    <t>DEC HR</t>
  </si>
  <si>
    <t>TAIL NUMBER</t>
  </si>
  <si>
    <t>BURN</t>
  </si>
  <si>
    <t>PROFICIENCY EVENT SCORING</t>
  </si>
  <si>
    <t>HANDICAP</t>
  </si>
  <si>
    <t>FINAL SPEED</t>
  </si>
  <si>
    <t xml:space="preserve"> </t>
  </si>
  <si>
    <t>285T</t>
  </si>
  <si>
    <t>Rusty Herrington</t>
  </si>
  <si>
    <t>Greg Young</t>
  </si>
  <si>
    <t>Tony Russell</t>
  </si>
  <si>
    <t>Bruce Herrington</t>
  </si>
  <si>
    <t>Rob Beaty</t>
  </si>
  <si>
    <t>Rick Mills</t>
  </si>
  <si>
    <t>Bobby Herrington</t>
  </si>
  <si>
    <t>Jeff Davis</t>
  </si>
  <si>
    <t>Lee Holmes</t>
  </si>
  <si>
    <t>Alan Snowie</t>
  </si>
  <si>
    <t>Dick McSpadden</t>
  </si>
  <si>
    <t>Mike Polley</t>
  </si>
  <si>
    <t>Robert Gaines</t>
  </si>
  <si>
    <t>Ike Wiley</t>
  </si>
  <si>
    <t>Jim Waldron</t>
  </si>
  <si>
    <t>b</t>
  </si>
  <si>
    <t>Paul Thomas</t>
  </si>
  <si>
    <t>Dave Desmond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</si>
</sst>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"/>
    <numFmt numFmtId="168" formatCode="0.0%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21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2" fontId="5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0" fontId="5" fillId="0" borderId="6" xfId="0" applyFont="1" applyBorder="1" applyAlignment="1">
      <alignment/>
    </xf>
    <xf numFmtId="2" fontId="5" fillId="0" borderId="8" xfId="0" applyNumberFormat="1" applyFont="1" applyBorder="1" applyAlignment="1">
      <alignment/>
    </xf>
    <xf numFmtId="2" fontId="5" fillId="0" borderId="9" xfId="0" applyNumberFormat="1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0" fillId="0" borderId="0" xfId="0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8" xfId="0" applyBorder="1" applyAlignment="1">
      <alignment/>
    </xf>
    <xf numFmtId="0" fontId="5" fillId="0" borderId="12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6" xfId="0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0" fillId="0" borderId="11" xfId="0" applyBorder="1" applyAlignment="1">
      <alignment/>
    </xf>
    <xf numFmtId="165" fontId="5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5" fillId="0" borderId="8" xfId="0" applyNumberFormat="1" applyFont="1" applyBorder="1" applyAlignment="1">
      <alignment/>
    </xf>
    <xf numFmtId="165" fontId="5" fillId="0" borderId="9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left"/>
    </xf>
    <xf numFmtId="165" fontId="0" fillId="0" borderId="0" xfId="0" applyNumberFormat="1" applyAlignment="1">
      <alignment/>
    </xf>
    <xf numFmtId="165" fontId="0" fillId="0" borderId="6" xfId="0" applyNumberFormat="1" applyBorder="1" applyAlignment="1">
      <alignment/>
    </xf>
    <xf numFmtId="165" fontId="5" fillId="0" borderId="0" xfId="0" applyNumberFormat="1" applyFont="1" applyBorder="1" applyAlignment="1">
      <alignment/>
    </xf>
    <xf numFmtId="165" fontId="5" fillId="0" borderId="2" xfId="0" applyNumberFormat="1" applyFont="1" applyBorder="1" applyAlignment="1">
      <alignment horizontal="center"/>
    </xf>
    <xf numFmtId="165" fontId="0" fillId="0" borderId="24" xfId="0" applyNumberFormat="1" applyBorder="1" applyAlignment="1">
      <alignment/>
    </xf>
    <xf numFmtId="165" fontId="5" fillId="0" borderId="25" xfId="0" applyNumberFormat="1" applyFont="1" applyBorder="1" applyAlignment="1">
      <alignment/>
    </xf>
    <xf numFmtId="165" fontId="5" fillId="0" borderId="26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8" xfId="0" applyNumberFormat="1" applyBorder="1" applyAlignment="1">
      <alignment/>
    </xf>
    <xf numFmtId="1" fontId="5" fillId="0" borderId="12" xfId="0" applyNumberFormat="1" applyFont="1" applyBorder="1" applyAlignment="1">
      <alignment/>
    </xf>
    <xf numFmtId="1" fontId="5" fillId="0" borderId="9" xfId="0" applyNumberFormat="1" applyFont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1" fontId="0" fillId="2" borderId="27" xfId="0" applyNumberFormat="1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165" fontId="0" fillId="2" borderId="27" xfId="0" applyNumberFormat="1" applyFont="1" applyFill="1" applyBorder="1" applyAlignment="1">
      <alignment horizontal="center"/>
    </xf>
    <xf numFmtId="2" fontId="0" fillId="2" borderId="28" xfId="0" applyNumberFormat="1" applyFont="1" applyFill="1" applyBorder="1" applyAlignment="1">
      <alignment horizontal="center"/>
    </xf>
    <xf numFmtId="2" fontId="0" fillId="2" borderId="29" xfId="0" applyNumberFormat="1" applyFont="1" applyFill="1" applyBorder="1" applyAlignment="1">
      <alignment horizontal="center"/>
    </xf>
    <xf numFmtId="164" fontId="0" fillId="2" borderId="28" xfId="0" applyNumberFormat="1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28" xfId="0" applyFont="1" applyFill="1" applyBorder="1" applyAlignment="1">
      <alignment/>
    </xf>
    <xf numFmtId="0" fontId="0" fillId="3" borderId="27" xfId="0" applyFont="1" applyFill="1" applyBorder="1" applyAlignment="1">
      <alignment/>
    </xf>
    <xf numFmtId="0" fontId="0" fillId="3" borderId="27" xfId="0" applyFont="1" applyFill="1" applyBorder="1" applyAlignment="1">
      <alignment horizontal="center"/>
    </xf>
    <xf numFmtId="0" fontId="0" fillId="3" borderId="30" xfId="0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0" fontId="0" fillId="3" borderId="27" xfId="0" applyFont="1" applyFill="1" applyBorder="1" applyAlignment="1">
      <alignment/>
    </xf>
    <xf numFmtId="1" fontId="0" fillId="3" borderId="27" xfId="0" applyNumberFormat="1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2" fontId="0" fillId="3" borderId="27" xfId="0" applyNumberFormat="1" applyFont="1" applyFill="1" applyBorder="1" applyAlignment="1">
      <alignment horizontal="center"/>
    </xf>
    <xf numFmtId="0" fontId="0" fillId="3" borderId="28" xfId="0" applyFont="1" applyFill="1" applyBorder="1" applyAlignment="1">
      <alignment/>
    </xf>
    <xf numFmtId="1" fontId="0" fillId="3" borderId="28" xfId="0" applyNumberFormat="1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2" fontId="0" fillId="3" borderId="28" xfId="0" applyNumberFormat="1" applyFont="1" applyFill="1" applyBorder="1" applyAlignment="1">
      <alignment horizontal="center"/>
    </xf>
    <xf numFmtId="0" fontId="0" fillId="3" borderId="27" xfId="0" applyFill="1" applyBorder="1" applyAlignment="1">
      <alignment/>
    </xf>
    <xf numFmtId="0" fontId="0" fillId="3" borderId="27" xfId="0" applyFill="1" applyBorder="1" applyAlignment="1">
      <alignment horizontal="center"/>
    </xf>
    <xf numFmtId="0" fontId="0" fillId="3" borderId="28" xfId="0" applyFill="1" applyBorder="1" applyAlignment="1">
      <alignment/>
    </xf>
    <xf numFmtId="0" fontId="0" fillId="3" borderId="28" xfId="0" applyFill="1" applyBorder="1" applyAlignment="1">
      <alignment horizontal="center"/>
    </xf>
    <xf numFmtId="165" fontId="0" fillId="2" borderId="27" xfId="0" applyNumberFormat="1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1" fontId="0" fillId="2" borderId="27" xfId="0" applyNumberFormat="1" applyFill="1" applyBorder="1" applyAlignment="1">
      <alignment horizontal="center"/>
    </xf>
    <xf numFmtId="165" fontId="0" fillId="2" borderId="27" xfId="0" applyNumberFormat="1" applyFont="1" applyFill="1" applyBorder="1" applyAlignment="1">
      <alignment horizontal="center"/>
    </xf>
    <xf numFmtId="2" fontId="0" fillId="2" borderId="27" xfId="0" applyNumberFormat="1" applyFont="1" applyFill="1" applyBorder="1" applyAlignment="1">
      <alignment horizontal="center"/>
    </xf>
    <xf numFmtId="165" fontId="0" fillId="2" borderId="28" xfId="0" applyNumberFormat="1" applyFont="1" applyFill="1" applyBorder="1" applyAlignment="1">
      <alignment horizontal="center"/>
    </xf>
    <xf numFmtId="2" fontId="0" fillId="2" borderId="28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SPEED!$O$5:$O$37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197.3684210526316</c:v>
                </c:pt>
                <c:pt idx="7">
                  <c:v>190.54340155257592</c:v>
                </c:pt>
                <c:pt idx="8">
                  <c:v>0</c:v>
                </c:pt>
                <c:pt idx="9">
                  <c:v>183.2993890020367</c:v>
                </c:pt>
                <c:pt idx="10">
                  <c:v>176.24020887728463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185.18518518518516</c:v>
                </c:pt>
                <c:pt idx="20">
                  <c:v>184.42622950819674</c:v>
                </c:pt>
                <c:pt idx="21">
                  <c:v>184.93150684931507</c:v>
                </c:pt>
                <c:pt idx="22">
                  <c:v>170.2395964691046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184.80492813141677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xVal>
          <c:yVal>
            <c:numRef>
              <c:f>SPEED!$D$5:$D$37</c:f>
              <c:numCache>
                <c:ptCount val="33"/>
                <c:pt idx="0">
                  <c:v>320</c:v>
                </c:pt>
                <c:pt idx="2">
                  <c:v>310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5">
                  <c:v>0</c:v>
                </c:pt>
                <c:pt idx="19">
                  <c:v>285</c:v>
                </c:pt>
                <c:pt idx="20">
                  <c:v>285</c:v>
                </c:pt>
                <c:pt idx="21">
                  <c:v>285</c:v>
                </c:pt>
                <c:pt idx="22">
                  <c:v>285</c:v>
                </c:pt>
                <c:pt idx="23">
                  <c:v>285</c:v>
                </c:pt>
                <c:pt idx="26">
                  <c:v>0</c:v>
                </c:pt>
                <c:pt idx="29">
                  <c:v>260</c:v>
                </c:pt>
                <c:pt idx="30">
                  <c:v>260</c:v>
                </c:pt>
                <c:pt idx="31">
                  <c:v>260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SPEED!$O$44:$O$58</c:f>
              <c:numCache>
                <c:ptCount val="15"/>
                <c:pt idx="0">
                  <c:v>176.3553233180929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197.36842105263153</c:v>
                </c:pt>
                <c:pt idx="14">
                  <c:v>0</c:v>
                </c:pt>
              </c:numCache>
            </c:numRef>
          </c:xVal>
          <c:yVal>
            <c:numRef>
              <c:f>SPEED!$D$44:$D$58</c:f>
              <c:numCache>
                <c:ptCount val="15"/>
                <c:pt idx="0">
                  <c:v>225</c:v>
                </c:pt>
                <c:pt idx="1">
                  <c:v>225</c:v>
                </c:pt>
                <c:pt idx="5">
                  <c:v>205</c:v>
                </c:pt>
                <c:pt idx="6">
                  <c:v>205</c:v>
                </c:pt>
                <c:pt idx="11">
                  <c:v>320</c:v>
                </c:pt>
                <c:pt idx="12">
                  <c:v>310</c:v>
                </c:pt>
                <c:pt idx="13">
                  <c:v>300</c:v>
                </c:pt>
                <c:pt idx="14">
                  <c:v>0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SPEED!#REF!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SPEED!$D$44:$D$58</c:f>
              <c:numCache>
                <c:ptCount val="15"/>
                <c:pt idx="0">
                  <c:v>225</c:v>
                </c:pt>
                <c:pt idx="1">
                  <c:v>225</c:v>
                </c:pt>
                <c:pt idx="5">
                  <c:v>205</c:v>
                </c:pt>
                <c:pt idx="6">
                  <c:v>205</c:v>
                </c:pt>
                <c:pt idx="11">
                  <c:v>320</c:v>
                </c:pt>
                <c:pt idx="12">
                  <c:v>310</c:v>
                </c:pt>
                <c:pt idx="13">
                  <c:v>300</c:v>
                </c:pt>
                <c:pt idx="14">
                  <c:v>0</c:v>
                </c:pt>
              </c:numCache>
            </c:numRef>
          </c:yVal>
          <c:smooth val="1"/>
        </c:ser>
        <c:axId val="7647354"/>
        <c:axId val="1717323"/>
      </c:scatterChart>
      <c:valAx>
        <c:axId val="7647354"/>
        <c:scaling>
          <c:orientation val="minMax"/>
          <c:min val="12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crossAx val="1717323"/>
        <c:crossesAt val="180"/>
        <c:crossBetween val="midCat"/>
        <c:dispUnits/>
        <c:majorUnit val="377.748"/>
      </c:valAx>
      <c:valAx>
        <c:axId val="1717323"/>
        <c:scaling>
          <c:orientation val="minMax"/>
          <c:max val="320"/>
          <c:min val="18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647354"/>
        <c:crossesAt val="12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67</xdr:row>
      <xdr:rowOff>95250</xdr:rowOff>
    </xdr:from>
    <xdr:to>
      <xdr:col>28</xdr:col>
      <xdr:colOff>561975</xdr:colOff>
      <xdr:row>101</xdr:row>
      <xdr:rowOff>76200</xdr:rowOff>
    </xdr:to>
    <xdr:graphicFrame>
      <xdr:nvGraphicFramePr>
        <xdr:cNvPr id="1" name="Chart 1"/>
        <xdr:cNvGraphicFramePr/>
      </xdr:nvGraphicFramePr>
      <xdr:xfrm>
        <a:off x="466725" y="10972800"/>
        <a:ext cx="1405890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2"/>
  <sheetViews>
    <sheetView tabSelected="1" workbookViewId="0" topLeftCell="A22">
      <selection activeCell="V67" sqref="V67"/>
    </sheetView>
  </sheetViews>
  <sheetFormatPr defaultColWidth="9.140625" defaultRowHeight="12.75"/>
  <cols>
    <col min="1" max="1" width="5.7109375" style="6" customWidth="1"/>
    <col min="2" max="2" width="23.140625" style="1" customWidth="1"/>
    <col min="3" max="3" width="9.140625" style="1" customWidth="1"/>
    <col min="4" max="4" width="6.140625" style="7" customWidth="1"/>
    <col min="5" max="13" width="5.140625" style="7" customWidth="1"/>
    <col min="14" max="14" width="7.28125" style="7" customWidth="1"/>
    <col min="15" max="15" width="7.8515625" style="7" customWidth="1"/>
    <col min="16" max="16" width="7.00390625" style="8" customWidth="1"/>
    <col min="17" max="18" width="7.8515625" style="1" customWidth="1"/>
    <col min="19" max="26" width="7.8515625" style="7" customWidth="1"/>
    <col min="27" max="27" width="9.140625" style="7" customWidth="1"/>
    <col min="28" max="16384" width="9.140625" style="1" customWidth="1"/>
  </cols>
  <sheetData>
    <row r="1" ht="12.75">
      <c r="A1" s="10" t="s">
        <v>22</v>
      </c>
    </row>
    <row r="2" ht="13.5" thickBot="1"/>
    <row r="3" spans="1:27" s="16" customFormat="1" ht="13.5" thickBot="1">
      <c r="A3" s="15" t="s">
        <v>8</v>
      </c>
      <c r="B3" s="80">
        <v>75</v>
      </c>
      <c r="C3" s="49" t="s">
        <v>18</v>
      </c>
      <c r="D3" s="22"/>
      <c r="E3" s="53" t="s">
        <v>16</v>
      </c>
      <c r="F3" s="19"/>
      <c r="G3" s="20"/>
      <c r="H3" s="52" t="s">
        <v>17</v>
      </c>
      <c r="I3" s="19"/>
      <c r="J3" s="19"/>
      <c r="K3" s="52" t="s">
        <v>25</v>
      </c>
      <c r="L3" s="19"/>
      <c r="M3" s="19"/>
      <c r="N3" s="21"/>
      <c r="S3" s="17"/>
      <c r="T3" s="17"/>
      <c r="U3" s="17"/>
      <c r="V3" s="17"/>
      <c r="W3" s="17"/>
      <c r="X3" s="17"/>
      <c r="Y3" s="17"/>
      <c r="Z3" s="17"/>
      <c r="AA3" s="17"/>
    </row>
    <row r="4" spans="1:26" s="6" customFormat="1" ht="13.5" thickBot="1">
      <c r="A4" s="24" t="s">
        <v>24</v>
      </c>
      <c r="B4" s="25" t="s">
        <v>0</v>
      </c>
      <c r="C4" s="50" t="s">
        <v>19</v>
      </c>
      <c r="D4" s="23" t="s">
        <v>1</v>
      </c>
      <c r="E4" s="13" t="s">
        <v>3</v>
      </c>
      <c r="F4" s="13" t="s">
        <v>4</v>
      </c>
      <c r="G4" s="14" t="s">
        <v>5</v>
      </c>
      <c r="H4" s="12" t="s">
        <v>3</v>
      </c>
      <c r="I4" s="13" t="s">
        <v>4</v>
      </c>
      <c r="J4" s="13" t="s">
        <v>5</v>
      </c>
      <c r="K4" s="12" t="s">
        <v>3</v>
      </c>
      <c r="L4" s="13" t="s">
        <v>4</v>
      </c>
      <c r="M4" s="13" t="s">
        <v>5</v>
      </c>
      <c r="N4" s="14" t="s">
        <v>26</v>
      </c>
      <c r="O4" s="9" t="s">
        <v>7</v>
      </c>
      <c r="Q4" s="6">
        <v>320</v>
      </c>
      <c r="R4" s="6">
        <v>310</v>
      </c>
      <c r="S4" s="6">
        <v>300</v>
      </c>
      <c r="T4" s="6" t="s">
        <v>14</v>
      </c>
      <c r="U4" s="6">
        <v>285</v>
      </c>
      <c r="V4" s="6" t="s">
        <v>33</v>
      </c>
      <c r="W4" s="6">
        <v>260</v>
      </c>
      <c r="X4" s="6" t="s">
        <v>15</v>
      </c>
      <c r="Y4" s="6">
        <v>225</v>
      </c>
      <c r="Z4" s="6">
        <v>205</v>
      </c>
    </row>
    <row r="5" spans="1:27" ht="12.75">
      <c r="A5" s="72">
        <v>1</v>
      </c>
      <c r="B5" s="82" t="s">
        <v>32</v>
      </c>
      <c r="C5" s="82"/>
      <c r="D5" s="83">
        <v>320</v>
      </c>
      <c r="E5" s="83"/>
      <c r="F5" s="83"/>
      <c r="G5" s="84"/>
      <c r="H5" s="83"/>
      <c r="I5" s="83"/>
      <c r="J5" s="83"/>
      <c r="K5" s="74">
        <f>TRUNC(N5)</f>
        <v>0</v>
      </c>
      <c r="L5" s="75">
        <f>TRUNC((N5-K5)*60)</f>
        <v>0</v>
      </c>
      <c r="M5" s="75">
        <f>(N5-(K5+L5/60))*3600</f>
        <v>0</v>
      </c>
      <c r="N5" s="76">
        <f>((H5+I5/60+J5/3600)-(E5+F5/60+G5/3600))</f>
        <v>0</v>
      </c>
      <c r="O5" s="77" t="e">
        <f>$B$3/((H5+I5/60+J5/3600)-(E5+F5/60+G5/3600))</f>
        <v>#DIV/0!</v>
      </c>
      <c r="P5" s="11" t="e">
        <f>IF(SUM(Q5:Z5)=0,"ERROR","")</f>
        <v>#DIV/0!</v>
      </c>
      <c r="Q5" s="79" t="e">
        <f aca="true" t="shared" si="0" ref="Q5:Z24">IF($D5=Q$4,$O5,"")</f>
        <v>#DIV/0!</v>
      </c>
      <c r="R5" s="79">
        <f t="shared" si="0"/>
      </c>
      <c r="S5" s="79">
        <f t="shared" si="0"/>
      </c>
      <c r="T5" s="79">
        <f t="shared" si="0"/>
      </c>
      <c r="U5" s="79">
        <f t="shared" si="0"/>
      </c>
      <c r="V5" s="79">
        <f t="shared" si="0"/>
      </c>
      <c r="W5" s="79">
        <f t="shared" si="0"/>
      </c>
      <c r="X5" s="79">
        <f t="shared" si="0"/>
      </c>
      <c r="Y5" s="79">
        <f t="shared" si="0"/>
      </c>
      <c r="Z5" s="79">
        <f t="shared" si="0"/>
      </c>
      <c r="AA5" s="1"/>
    </row>
    <row r="6" spans="1:27" ht="12.75">
      <c r="A6" s="73">
        <v>2</v>
      </c>
      <c r="B6" s="81"/>
      <c r="C6" s="81"/>
      <c r="D6" s="85"/>
      <c r="E6" s="83"/>
      <c r="F6" s="83"/>
      <c r="G6" s="84"/>
      <c r="H6" s="85"/>
      <c r="I6" s="85"/>
      <c r="J6" s="85"/>
      <c r="K6" s="74">
        <f aca="true" t="shared" si="1" ref="K6:K64">TRUNC(N6)</f>
        <v>0</v>
      </c>
      <c r="L6" s="75">
        <f>TRUNC((N6-K6)*60)</f>
        <v>0</v>
      </c>
      <c r="M6" s="75">
        <f>(N6-(K6+L6/60))*3600</f>
        <v>0</v>
      </c>
      <c r="N6" s="76">
        <f aca="true" t="shared" si="2" ref="N6:N64">((H6+I6/60+J6/3600)-(E6+F6/60+G6/3600))</f>
        <v>0</v>
      </c>
      <c r="O6" s="77" t="e">
        <f aca="true" t="shared" si="3" ref="O6:O64">$B$3/((H6+I6/60+J6/3600)-(E6+F6/60+G6/3600))</f>
        <v>#DIV/0!</v>
      </c>
      <c r="P6" s="11" t="str">
        <f aca="true" t="shared" si="4" ref="P6:P64">IF(SUM(Q6:Z6)=0,"ERROR","")</f>
        <v>ERROR</v>
      </c>
      <c r="Q6" s="79">
        <f t="shared" si="0"/>
      </c>
      <c r="R6" s="79">
        <f t="shared" si="0"/>
      </c>
      <c r="S6" s="79">
        <f t="shared" si="0"/>
      </c>
      <c r="T6" s="79">
        <f t="shared" si="0"/>
      </c>
      <c r="U6" s="79">
        <f t="shared" si="0"/>
      </c>
      <c r="V6" s="79">
        <f t="shared" si="0"/>
      </c>
      <c r="W6" s="79">
        <f t="shared" si="0"/>
      </c>
      <c r="X6" s="79">
        <f t="shared" si="0"/>
      </c>
      <c r="Y6" s="79">
        <f t="shared" si="0"/>
      </c>
      <c r="Z6" s="79">
        <f t="shared" si="0"/>
      </c>
      <c r="AA6" s="1"/>
    </row>
    <row r="7" spans="1:27" ht="12.75">
      <c r="A7" s="73">
        <v>3</v>
      </c>
      <c r="B7" s="81"/>
      <c r="C7" s="81"/>
      <c r="D7" s="85">
        <v>310</v>
      </c>
      <c r="E7" s="83"/>
      <c r="F7" s="83"/>
      <c r="G7" s="84"/>
      <c r="H7" s="85"/>
      <c r="I7" s="85"/>
      <c r="J7" s="85"/>
      <c r="K7" s="74">
        <f>TRUNC(N7)</f>
        <v>0</v>
      </c>
      <c r="L7" s="75">
        <f>TRUNC((N7-K7)*60)</f>
        <v>0</v>
      </c>
      <c r="M7" s="75">
        <f>(N7-(K7+L7/60))*3600</f>
        <v>0</v>
      </c>
      <c r="N7" s="76">
        <f t="shared" si="2"/>
        <v>0</v>
      </c>
      <c r="O7" s="78" t="e">
        <f t="shared" si="3"/>
        <v>#DIV/0!</v>
      </c>
      <c r="P7" s="11" t="e">
        <f t="shared" si="4"/>
        <v>#DIV/0!</v>
      </c>
      <c r="Q7" s="79">
        <f t="shared" si="0"/>
      </c>
      <c r="R7" s="79" t="e">
        <f t="shared" si="0"/>
        <v>#DIV/0!</v>
      </c>
      <c r="S7" s="79">
        <f t="shared" si="0"/>
      </c>
      <c r="T7" s="79">
        <f t="shared" si="0"/>
      </c>
      <c r="U7" s="79">
        <f t="shared" si="0"/>
      </c>
      <c r="V7" s="79">
        <f t="shared" si="0"/>
      </c>
      <c r="W7" s="79">
        <f t="shared" si="0"/>
      </c>
      <c r="X7" s="79">
        <f t="shared" si="0"/>
      </c>
      <c r="Y7" s="79">
        <f t="shared" si="0"/>
      </c>
      <c r="Z7" s="79">
        <f t="shared" si="0"/>
      </c>
      <c r="AA7" s="1"/>
    </row>
    <row r="8" spans="1:27" ht="12.75">
      <c r="A8" s="73">
        <v>4</v>
      </c>
      <c r="B8" s="81"/>
      <c r="C8" s="81"/>
      <c r="D8" s="85"/>
      <c r="E8" s="83"/>
      <c r="F8" s="83"/>
      <c r="G8" s="84"/>
      <c r="H8" s="85"/>
      <c r="I8" s="85"/>
      <c r="J8" s="85"/>
      <c r="K8" s="74">
        <f>TRUNC(N8)</f>
        <v>0</v>
      </c>
      <c r="L8" s="75">
        <f>TRUNC((N8-K8)*60)</f>
        <v>0</v>
      </c>
      <c r="M8" s="75">
        <f>(N8-(K8+L8/60))*3600</f>
        <v>0</v>
      </c>
      <c r="N8" s="76">
        <f t="shared" si="2"/>
        <v>0</v>
      </c>
      <c r="O8" s="78" t="e">
        <f t="shared" si="3"/>
        <v>#DIV/0!</v>
      </c>
      <c r="P8" s="11" t="str">
        <f t="shared" si="4"/>
        <v>ERROR</v>
      </c>
      <c r="Q8" s="79">
        <f t="shared" si="0"/>
      </c>
      <c r="R8" s="79">
        <f t="shared" si="0"/>
      </c>
      <c r="S8" s="79">
        <f t="shared" si="0"/>
      </c>
      <c r="T8" s="79">
        <f t="shared" si="0"/>
      </c>
      <c r="U8" s="79">
        <f t="shared" si="0"/>
      </c>
      <c r="V8" s="79">
        <f t="shared" si="0"/>
      </c>
      <c r="W8" s="79">
        <f t="shared" si="0"/>
      </c>
      <c r="X8" s="79">
        <f t="shared" si="0"/>
      </c>
      <c r="Y8" s="79">
        <f t="shared" si="0"/>
      </c>
      <c r="Z8" s="79">
        <f t="shared" si="0"/>
      </c>
      <c r="AA8" s="1"/>
    </row>
    <row r="9" spans="1:27" ht="12.75">
      <c r="A9" s="73">
        <v>5</v>
      </c>
      <c r="B9" s="81"/>
      <c r="C9" s="81"/>
      <c r="D9" s="85"/>
      <c r="E9" s="83"/>
      <c r="F9" s="83"/>
      <c r="G9" s="84"/>
      <c r="H9" s="85"/>
      <c r="I9" s="85"/>
      <c r="J9" s="85"/>
      <c r="K9" s="74">
        <f t="shared" si="1"/>
        <v>0</v>
      </c>
      <c r="L9" s="75">
        <f aca="true" t="shared" si="5" ref="L9:L64">TRUNC((N9-K9)*60)</f>
        <v>0</v>
      </c>
      <c r="M9" s="75">
        <f aca="true" t="shared" si="6" ref="M9:M64">(N9-(K9+L9/60))*3600</f>
        <v>0</v>
      </c>
      <c r="N9" s="76">
        <f t="shared" si="2"/>
        <v>0</v>
      </c>
      <c r="O9" s="78" t="e">
        <f t="shared" si="3"/>
        <v>#DIV/0!</v>
      </c>
      <c r="P9" s="11" t="str">
        <f t="shared" si="4"/>
        <v>ERROR</v>
      </c>
      <c r="Q9" s="79">
        <f t="shared" si="0"/>
      </c>
      <c r="R9" s="79">
        <f t="shared" si="0"/>
      </c>
      <c r="S9" s="79">
        <f t="shared" si="0"/>
      </c>
      <c r="T9" s="79">
        <f t="shared" si="0"/>
      </c>
      <c r="U9" s="79">
        <f t="shared" si="0"/>
      </c>
      <c r="V9" s="79">
        <f t="shared" si="0"/>
      </c>
      <c r="W9" s="79">
        <f t="shared" si="0"/>
      </c>
      <c r="X9" s="79">
        <f t="shared" si="0"/>
      </c>
      <c r="Y9" s="79">
        <f t="shared" si="0"/>
      </c>
      <c r="Z9" s="79">
        <f t="shared" si="0"/>
      </c>
      <c r="AA9" s="1"/>
    </row>
    <row r="10" spans="1:27" ht="12.75">
      <c r="A10" s="73">
        <v>6</v>
      </c>
      <c r="B10" s="81"/>
      <c r="C10" s="81"/>
      <c r="D10" s="85"/>
      <c r="E10" s="83"/>
      <c r="F10" s="83"/>
      <c r="G10" s="84"/>
      <c r="H10" s="85"/>
      <c r="I10" s="85"/>
      <c r="J10" s="85"/>
      <c r="K10" s="74">
        <f t="shared" si="1"/>
        <v>0</v>
      </c>
      <c r="L10" s="75">
        <f t="shared" si="5"/>
        <v>0</v>
      </c>
      <c r="M10" s="75">
        <f t="shared" si="6"/>
        <v>0</v>
      </c>
      <c r="N10" s="76">
        <f t="shared" si="2"/>
        <v>0</v>
      </c>
      <c r="O10" s="78" t="e">
        <f t="shared" si="3"/>
        <v>#DIV/0!</v>
      </c>
      <c r="P10" s="11" t="str">
        <f t="shared" si="4"/>
        <v>ERROR</v>
      </c>
      <c r="Q10" s="79">
        <f t="shared" si="0"/>
      </c>
      <c r="R10" s="79">
        <f t="shared" si="0"/>
      </c>
      <c r="S10" s="79">
        <f t="shared" si="0"/>
      </c>
      <c r="T10" s="79">
        <f t="shared" si="0"/>
      </c>
      <c r="U10" s="79">
        <f t="shared" si="0"/>
      </c>
      <c r="V10" s="79">
        <f t="shared" si="0"/>
      </c>
      <c r="W10" s="79">
        <f t="shared" si="0"/>
      </c>
      <c r="X10" s="79">
        <f t="shared" si="0"/>
      </c>
      <c r="Y10" s="79">
        <f t="shared" si="0"/>
      </c>
      <c r="Z10" s="79">
        <f t="shared" si="0"/>
      </c>
      <c r="AA10" s="1"/>
    </row>
    <row r="11" spans="1:27" ht="12.75">
      <c r="A11" s="73">
        <v>7</v>
      </c>
      <c r="B11" s="81" t="s">
        <v>34</v>
      </c>
      <c r="C11" s="81"/>
      <c r="D11" s="85">
        <v>300</v>
      </c>
      <c r="E11" s="83">
        <v>0</v>
      </c>
      <c r="F11" s="83">
        <v>50</v>
      </c>
      <c r="G11" s="84">
        <v>0</v>
      </c>
      <c r="H11" s="85">
        <v>1</v>
      </c>
      <c r="I11" s="85">
        <v>12</v>
      </c>
      <c r="J11" s="85">
        <v>48</v>
      </c>
      <c r="K11" s="74">
        <f t="shared" si="1"/>
        <v>0</v>
      </c>
      <c r="L11" s="75">
        <f t="shared" si="5"/>
        <v>22</v>
      </c>
      <c r="M11" s="75">
        <f t="shared" si="6"/>
        <v>48.00000000000011</v>
      </c>
      <c r="N11" s="76">
        <f t="shared" si="2"/>
        <v>0.38</v>
      </c>
      <c r="O11" s="78">
        <f t="shared" si="3"/>
        <v>197.3684210526316</v>
      </c>
      <c r="P11" s="11">
        <f t="shared" si="4"/>
      </c>
      <c r="Q11" s="79">
        <f t="shared" si="0"/>
      </c>
      <c r="R11" s="79">
        <f t="shared" si="0"/>
      </c>
      <c r="S11" s="79">
        <f t="shared" si="0"/>
        <v>197.3684210526316</v>
      </c>
      <c r="T11" s="79">
        <f t="shared" si="0"/>
      </c>
      <c r="U11" s="79">
        <f t="shared" si="0"/>
      </c>
      <c r="V11" s="79">
        <f t="shared" si="0"/>
      </c>
      <c r="W11" s="79">
        <f t="shared" si="0"/>
      </c>
      <c r="X11" s="79">
        <f t="shared" si="0"/>
      </c>
      <c r="Y11" s="79">
        <f t="shared" si="0"/>
      </c>
      <c r="Z11" s="79">
        <f t="shared" si="0"/>
      </c>
      <c r="AA11" s="1"/>
    </row>
    <row r="12" spans="1:27" ht="12.75">
      <c r="A12" s="73">
        <v>8</v>
      </c>
      <c r="B12" s="81" t="s">
        <v>35</v>
      </c>
      <c r="C12" s="81"/>
      <c r="D12" s="85">
        <v>300</v>
      </c>
      <c r="E12" s="83"/>
      <c r="F12" s="83">
        <v>50</v>
      </c>
      <c r="G12" s="84">
        <v>57</v>
      </c>
      <c r="H12" s="85">
        <v>1</v>
      </c>
      <c r="I12" s="85">
        <v>14</v>
      </c>
      <c r="J12" s="85">
        <v>34</v>
      </c>
      <c r="K12" s="74">
        <f t="shared" si="1"/>
        <v>0</v>
      </c>
      <c r="L12" s="75">
        <f t="shared" si="5"/>
        <v>23</v>
      </c>
      <c r="M12" s="75">
        <f t="shared" si="6"/>
        <v>36.99999999999959</v>
      </c>
      <c r="N12" s="76">
        <f t="shared" si="2"/>
        <v>0.393611111111111</v>
      </c>
      <c r="O12" s="78">
        <f t="shared" si="3"/>
        <v>190.54340155257592</v>
      </c>
      <c r="P12" s="11">
        <f t="shared" si="4"/>
      </c>
      <c r="Q12" s="79">
        <f t="shared" si="0"/>
      </c>
      <c r="R12" s="79">
        <f t="shared" si="0"/>
      </c>
      <c r="S12" s="79">
        <f t="shared" si="0"/>
        <v>190.54340155257592</v>
      </c>
      <c r="T12" s="79">
        <f t="shared" si="0"/>
      </c>
      <c r="U12" s="79">
        <f t="shared" si="0"/>
      </c>
      <c r="V12" s="79">
        <f t="shared" si="0"/>
      </c>
      <c r="W12" s="79">
        <f t="shared" si="0"/>
      </c>
      <c r="X12" s="79">
        <f t="shared" si="0"/>
      </c>
      <c r="Y12" s="79">
        <f t="shared" si="0"/>
      </c>
      <c r="Z12" s="79">
        <f t="shared" si="0"/>
      </c>
      <c r="AA12" s="1"/>
    </row>
    <row r="13" spans="1:27" ht="12.75">
      <c r="A13" s="73">
        <v>9</v>
      </c>
      <c r="B13" s="81" t="s">
        <v>36</v>
      </c>
      <c r="C13" s="81"/>
      <c r="D13" s="85">
        <v>300</v>
      </c>
      <c r="E13" s="83"/>
      <c r="F13" s="83"/>
      <c r="G13" s="84"/>
      <c r="H13" s="85"/>
      <c r="I13" s="85"/>
      <c r="J13" s="85"/>
      <c r="K13" s="74">
        <f t="shared" si="1"/>
        <v>0</v>
      </c>
      <c r="L13" s="75">
        <f t="shared" si="5"/>
        <v>0</v>
      </c>
      <c r="M13" s="75">
        <f t="shared" si="6"/>
        <v>0</v>
      </c>
      <c r="N13" s="76">
        <f t="shared" si="2"/>
        <v>0</v>
      </c>
      <c r="O13" s="78" t="e">
        <f t="shared" si="3"/>
        <v>#DIV/0!</v>
      </c>
      <c r="P13" s="11" t="e">
        <f t="shared" si="4"/>
        <v>#DIV/0!</v>
      </c>
      <c r="Q13" s="79">
        <f t="shared" si="0"/>
      </c>
      <c r="R13" s="79">
        <f t="shared" si="0"/>
      </c>
      <c r="S13" s="79" t="e">
        <f t="shared" si="0"/>
        <v>#DIV/0!</v>
      </c>
      <c r="T13" s="79">
        <f t="shared" si="0"/>
      </c>
      <c r="U13" s="79">
        <f t="shared" si="0"/>
      </c>
      <c r="V13" s="79">
        <f t="shared" si="0"/>
      </c>
      <c r="W13" s="79">
        <f t="shared" si="0"/>
      </c>
      <c r="X13" s="79">
        <f t="shared" si="0"/>
      </c>
      <c r="Y13" s="79">
        <f t="shared" si="0"/>
      </c>
      <c r="Z13" s="79">
        <f t="shared" si="0"/>
      </c>
      <c r="AA13" s="1"/>
    </row>
    <row r="14" spans="1:27" ht="12.75">
      <c r="A14" s="73">
        <v>10</v>
      </c>
      <c r="B14" s="81" t="s">
        <v>37</v>
      </c>
      <c r="C14" s="81"/>
      <c r="D14" s="85">
        <v>300</v>
      </c>
      <c r="E14" s="83"/>
      <c r="F14" s="83">
        <v>52</v>
      </c>
      <c r="G14" s="84">
        <v>39</v>
      </c>
      <c r="H14" s="85">
        <v>1</v>
      </c>
      <c r="I14" s="85">
        <v>17</v>
      </c>
      <c r="J14" s="85">
        <v>12</v>
      </c>
      <c r="K14" s="74">
        <f>TRUNC(N14)</f>
        <v>0</v>
      </c>
      <c r="L14" s="75">
        <f t="shared" si="5"/>
        <v>24</v>
      </c>
      <c r="M14" s="75">
        <f t="shared" si="6"/>
        <v>32.99999999999956</v>
      </c>
      <c r="N14" s="76">
        <f t="shared" si="2"/>
        <v>0.40916666666666657</v>
      </c>
      <c r="O14" s="78">
        <f t="shared" si="3"/>
        <v>183.2993890020367</v>
      </c>
      <c r="P14" s="11">
        <f t="shared" si="4"/>
      </c>
      <c r="Q14" s="79">
        <f t="shared" si="0"/>
      </c>
      <c r="R14" s="79">
        <f t="shared" si="0"/>
      </c>
      <c r="S14" s="79">
        <f t="shared" si="0"/>
        <v>183.2993890020367</v>
      </c>
      <c r="T14" s="79">
        <f t="shared" si="0"/>
      </c>
      <c r="U14" s="79">
        <f t="shared" si="0"/>
      </c>
      <c r="V14" s="79">
        <f t="shared" si="0"/>
      </c>
      <c r="W14" s="79">
        <f t="shared" si="0"/>
      </c>
      <c r="X14" s="79">
        <f t="shared" si="0"/>
      </c>
      <c r="Y14" s="79">
        <f t="shared" si="0"/>
      </c>
      <c r="Z14" s="79">
        <f t="shared" si="0"/>
      </c>
      <c r="AA14" s="1"/>
    </row>
    <row r="15" spans="1:27" ht="12.75">
      <c r="A15" s="73">
        <v>11</v>
      </c>
      <c r="B15" s="81" t="s">
        <v>38</v>
      </c>
      <c r="C15" s="81"/>
      <c r="D15" s="85">
        <v>300</v>
      </c>
      <c r="E15" s="83"/>
      <c r="F15" s="83">
        <v>54</v>
      </c>
      <c r="G15" s="84">
        <v>48</v>
      </c>
      <c r="H15" s="85">
        <v>1</v>
      </c>
      <c r="I15" s="85">
        <v>20</v>
      </c>
      <c r="J15" s="85">
        <v>20</v>
      </c>
      <c r="K15" s="74">
        <f>TRUNC(N15)</f>
        <v>0</v>
      </c>
      <c r="L15" s="75">
        <f t="shared" si="5"/>
        <v>25</v>
      </c>
      <c r="M15" s="75">
        <f t="shared" si="6"/>
        <v>31.999999999999606</v>
      </c>
      <c r="N15" s="76">
        <f t="shared" si="2"/>
        <v>0.42555555555555546</v>
      </c>
      <c r="O15" s="78">
        <f t="shared" si="3"/>
        <v>176.24020887728463</v>
      </c>
      <c r="P15" s="11">
        <f t="shared" si="4"/>
      </c>
      <c r="Q15" s="79">
        <f t="shared" si="0"/>
      </c>
      <c r="R15" s="79">
        <f t="shared" si="0"/>
      </c>
      <c r="S15" s="79">
        <f t="shared" si="0"/>
        <v>176.24020887728463</v>
      </c>
      <c r="T15" s="79">
        <f t="shared" si="0"/>
      </c>
      <c r="U15" s="79">
        <f t="shared" si="0"/>
      </c>
      <c r="V15" s="79">
        <f t="shared" si="0"/>
      </c>
      <c r="W15" s="79">
        <f t="shared" si="0"/>
      </c>
      <c r="X15" s="79">
        <f t="shared" si="0"/>
      </c>
      <c r="Y15" s="79">
        <f t="shared" si="0"/>
      </c>
      <c r="Z15" s="79">
        <f t="shared" si="0"/>
      </c>
      <c r="AA15" s="1"/>
    </row>
    <row r="16" spans="1:27" ht="12.75">
      <c r="A16" s="73">
        <v>12</v>
      </c>
      <c r="B16" s="81"/>
      <c r="C16" s="81"/>
      <c r="D16" s="85"/>
      <c r="E16" s="83"/>
      <c r="F16" s="83"/>
      <c r="G16" s="84"/>
      <c r="H16" s="85"/>
      <c r="I16" s="85"/>
      <c r="J16" s="85"/>
      <c r="K16" s="74">
        <f>TRUNC(N16)</f>
        <v>0</v>
      </c>
      <c r="L16" s="75">
        <f t="shared" si="5"/>
        <v>0</v>
      </c>
      <c r="M16" s="75">
        <f t="shared" si="6"/>
        <v>0</v>
      </c>
      <c r="N16" s="76">
        <f t="shared" si="2"/>
        <v>0</v>
      </c>
      <c r="O16" s="78" t="e">
        <f t="shared" si="3"/>
        <v>#DIV/0!</v>
      </c>
      <c r="P16" s="11" t="str">
        <f t="shared" si="4"/>
        <v>ERROR</v>
      </c>
      <c r="Q16" s="79">
        <f t="shared" si="0"/>
      </c>
      <c r="R16" s="79">
        <f t="shared" si="0"/>
      </c>
      <c r="S16" s="79">
        <f t="shared" si="0"/>
      </c>
      <c r="T16" s="79">
        <f t="shared" si="0"/>
      </c>
      <c r="U16" s="79">
        <f t="shared" si="0"/>
      </c>
      <c r="V16" s="79">
        <f t="shared" si="0"/>
      </c>
      <c r="W16" s="79">
        <f t="shared" si="0"/>
      </c>
      <c r="X16" s="79">
        <f t="shared" si="0"/>
      </c>
      <c r="Y16" s="79">
        <f t="shared" si="0"/>
      </c>
      <c r="Z16" s="79">
        <f t="shared" si="0"/>
      </c>
      <c r="AA16" s="1"/>
    </row>
    <row r="17" spans="1:27" ht="12.75">
      <c r="A17" s="73">
        <v>13</v>
      </c>
      <c r="B17" s="81"/>
      <c r="C17" s="81"/>
      <c r="D17" s="85"/>
      <c r="E17" s="83"/>
      <c r="F17" s="83"/>
      <c r="G17" s="84"/>
      <c r="H17" s="85"/>
      <c r="I17" s="85"/>
      <c r="J17" s="85"/>
      <c r="K17" s="74">
        <f>TRUNC(N17)</f>
        <v>0</v>
      </c>
      <c r="L17" s="75">
        <f t="shared" si="5"/>
        <v>0</v>
      </c>
      <c r="M17" s="75">
        <f t="shared" si="6"/>
        <v>0</v>
      </c>
      <c r="N17" s="76">
        <f t="shared" si="2"/>
        <v>0</v>
      </c>
      <c r="O17" s="78" t="e">
        <f t="shared" si="3"/>
        <v>#DIV/0!</v>
      </c>
      <c r="P17" s="11" t="str">
        <f t="shared" si="4"/>
        <v>ERROR</v>
      </c>
      <c r="Q17" s="79">
        <f t="shared" si="0"/>
      </c>
      <c r="R17" s="79">
        <f t="shared" si="0"/>
      </c>
      <c r="S17" s="79">
        <f t="shared" si="0"/>
      </c>
      <c r="T17" s="79">
        <f t="shared" si="0"/>
      </c>
      <c r="U17" s="79">
        <f t="shared" si="0"/>
      </c>
      <c r="V17" s="79">
        <f t="shared" si="0"/>
      </c>
      <c r="W17" s="79">
        <f t="shared" si="0"/>
      </c>
      <c r="X17" s="79">
        <f t="shared" si="0"/>
      </c>
      <c r="Y17" s="79">
        <f t="shared" si="0"/>
      </c>
      <c r="Z17" s="79">
        <f t="shared" si="0"/>
      </c>
      <c r="AA17" s="1"/>
    </row>
    <row r="18" spans="1:27" ht="12.75">
      <c r="A18" s="73">
        <v>14</v>
      </c>
      <c r="B18" s="81"/>
      <c r="C18" s="81"/>
      <c r="D18" s="85"/>
      <c r="E18" s="83"/>
      <c r="F18" s="83"/>
      <c r="G18" s="84"/>
      <c r="H18" s="85"/>
      <c r="I18" s="85"/>
      <c r="J18" s="85"/>
      <c r="K18" s="74">
        <f t="shared" si="1"/>
        <v>0</v>
      </c>
      <c r="L18" s="75">
        <f t="shared" si="5"/>
        <v>0</v>
      </c>
      <c r="M18" s="75">
        <f t="shared" si="6"/>
        <v>0</v>
      </c>
      <c r="N18" s="76">
        <f t="shared" si="2"/>
        <v>0</v>
      </c>
      <c r="O18" s="78" t="e">
        <f t="shared" si="3"/>
        <v>#DIV/0!</v>
      </c>
      <c r="P18" s="11" t="str">
        <f t="shared" si="4"/>
        <v>ERROR</v>
      </c>
      <c r="Q18" s="79">
        <f t="shared" si="0"/>
      </c>
      <c r="R18" s="79">
        <f t="shared" si="0"/>
      </c>
      <c r="S18" s="79">
        <f t="shared" si="0"/>
      </c>
      <c r="T18" s="79">
        <f t="shared" si="0"/>
      </c>
      <c r="U18" s="79">
        <f t="shared" si="0"/>
      </c>
      <c r="V18" s="79">
        <f t="shared" si="0"/>
      </c>
      <c r="W18" s="79">
        <f t="shared" si="0"/>
      </c>
      <c r="X18" s="79">
        <f t="shared" si="0"/>
      </c>
      <c r="Y18" s="79">
        <f t="shared" si="0"/>
      </c>
      <c r="Z18" s="79">
        <f t="shared" si="0"/>
      </c>
      <c r="AA18" s="1"/>
    </row>
    <row r="19" spans="1:27" ht="12.75">
      <c r="A19" s="73">
        <v>15</v>
      </c>
      <c r="B19" s="81"/>
      <c r="C19" s="81"/>
      <c r="D19" s="85"/>
      <c r="E19" s="83"/>
      <c r="F19" s="83"/>
      <c r="G19" s="84"/>
      <c r="H19" s="85"/>
      <c r="I19" s="85"/>
      <c r="J19" s="85"/>
      <c r="K19" s="74">
        <f t="shared" si="1"/>
        <v>0</v>
      </c>
      <c r="L19" s="75">
        <f t="shared" si="5"/>
        <v>0</v>
      </c>
      <c r="M19" s="75">
        <f t="shared" si="6"/>
        <v>0</v>
      </c>
      <c r="N19" s="76">
        <f t="shared" si="2"/>
        <v>0</v>
      </c>
      <c r="O19" s="78" t="e">
        <f t="shared" si="3"/>
        <v>#DIV/0!</v>
      </c>
      <c r="P19" s="11" t="str">
        <f t="shared" si="4"/>
        <v>ERROR</v>
      </c>
      <c r="Q19" s="79">
        <f t="shared" si="0"/>
      </c>
      <c r="R19" s="79">
        <f t="shared" si="0"/>
      </c>
      <c r="S19" s="79">
        <f t="shared" si="0"/>
      </c>
      <c r="T19" s="79">
        <f t="shared" si="0"/>
      </c>
      <c r="U19" s="79">
        <f t="shared" si="0"/>
      </c>
      <c r="V19" s="79">
        <f t="shared" si="0"/>
      </c>
      <c r="W19" s="79">
        <f t="shared" si="0"/>
      </c>
      <c r="X19" s="79">
        <f t="shared" si="0"/>
      </c>
      <c r="Y19" s="79">
        <f t="shared" si="0"/>
      </c>
      <c r="Z19" s="79">
        <f t="shared" si="0"/>
      </c>
      <c r="AA19" s="1"/>
    </row>
    <row r="20" spans="1:27" ht="12.75">
      <c r="A20" s="73">
        <v>16</v>
      </c>
      <c r="B20" s="81"/>
      <c r="C20" s="81"/>
      <c r="D20" s="85" t="s">
        <v>14</v>
      </c>
      <c r="E20" s="83"/>
      <c r="F20" s="83"/>
      <c r="G20" s="84"/>
      <c r="H20" s="85"/>
      <c r="I20" s="85"/>
      <c r="J20" s="85"/>
      <c r="K20" s="74">
        <f t="shared" si="1"/>
        <v>0</v>
      </c>
      <c r="L20" s="75">
        <f t="shared" si="5"/>
        <v>0</v>
      </c>
      <c r="M20" s="75">
        <f t="shared" si="6"/>
        <v>0</v>
      </c>
      <c r="N20" s="76">
        <f t="shared" si="2"/>
        <v>0</v>
      </c>
      <c r="O20" s="78" t="e">
        <f t="shared" si="3"/>
        <v>#DIV/0!</v>
      </c>
      <c r="P20" s="11" t="e">
        <f t="shared" si="4"/>
        <v>#DIV/0!</v>
      </c>
      <c r="Q20" s="79">
        <f t="shared" si="0"/>
      </c>
      <c r="R20" s="79">
        <f t="shared" si="0"/>
      </c>
      <c r="S20" s="79">
        <f t="shared" si="0"/>
      </c>
      <c r="T20" s="79" t="e">
        <f t="shared" si="0"/>
        <v>#DIV/0!</v>
      </c>
      <c r="U20" s="79">
        <f t="shared" si="0"/>
      </c>
      <c r="V20" s="79">
        <f t="shared" si="0"/>
      </c>
      <c r="W20" s="79">
        <f t="shared" si="0"/>
      </c>
      <c r="X20" s="79">
        <f t="shared" si="0"/>
      </c>
      <c r="Y20" s="79">
        <f t="shared" si="0"/>
      </c>
      <c r="Z20" s="79">
        <f t="shared" si="0"/>
      </c>
      <c r="AA20" s="1"/>
    </row>
    <row r="21" spans="1:27" ht="12.75">
      <c r="A21" s="73">
        <v>17</v>
      </c>
      <c r="B21" s="81"/>
      <c r="C21" s="81"/>
      <c r="D21" s="85"/>
      <c r="E21" s="83"/>
      <c r="F21" s="83"/>
      <c r="G21" s="84"/>
      <c r="H21" s="85"/>
      <c r="I21" s="85"/>
      <c r="J21" s="85"/>
      <c r="K21" s="74">
        <f t="shared" si="1"/>
        <v>0</v>
      </c>
      <c r="L21" s="75">
        <f t="shared" si="5"/>
        <v>0</v>
      </c>
      <c r="M21" s="75">
        <f t="shared" si="6"/>
        <v>0</v>
      </c>
      <c r="N21" s="76">
        <f t="shared" si="2"/>
        <v>0</v>
      </c>
      <c r="O21" s="78" t="e">
        <f t="shared" si="3"/>
        <v>#DIV/0!</v>
      </c>
      <c r="P21" s="11" t="str">
        <f t="shared" si="4"/>
        <v>ERROR</v>
      </c>
      <c r="Q21" s="79">
        <f t="shared" si="0"/>
      </c>
      <c r="R21" s="79">
        <f t="shared" si="0"/>
      </c>
      <c r="S21" s="79">
        <f t="shared" si="0"/>
      </c>
      <c r="T21" s="79">
        <f t="shared" si="0"/>
      </c>
      <c r="U21" s="79">
        <f t="shared" si="0"/>
      </c>
      <c r="V21" s="79">
        <f t="shared" si="0"/>
      </c>
      <c r="W21" s="79">
        <f t="shared" si="0"/>
      </c>
      <c r="X21" s="79">
        <f t="shared" si="0"/>
      </c>
      <c r="Y21" s="79">
        <f t="shared" si="0"/>
      </c>
      <c r="Z21" s="79">
        <f t="shared" si="0"/>
      </c>
      <c r="AA21" s="1"/>
    </row>
    <row r="22" spans="1:27" ht="12.75">
      <c r="A22" s="73">
        <v>18</v>
      </c>
      <c r="B22" s="81"/>
      <c r="C22" s="81"/>
      <c r="D22" s="85"/>
      <c r="E22" s="83"/>
      <c r="F22" s="83"/>
      <c r="G22" s="84"/>
      <c r="H22" s="85"/>
      <c r="I22" s="85"/>
      <c r="J22" s="85"/>
      <c r="K22" s="74">
        <f t="shared" si="1"/>
        <v>0</v>
      </c>
      <c r="L22" s="75">
        <f t="shared" si="5"/>
        <v>0</v>
      </c>
      <c r="M22" s="75">
        <f t="shared" si="6"/>
        <v>0</v>
      </c>
      <c r="N22" s="76">
        <f t="shared" si="2"/>
        <v>0</v>
      </c>
      <c r="O22" s="78" t="e">
        <f t="shared" si="3"/>
        <v>#DIV/0!</v>
      </c>
      <c r="P22" s="11" t="str">
        <f t="shared" si="4"/>
        <v>ERROR</v>
      </c>
      <c r="Q22" s="79">
        <f t="shared" si="0"/>
      </c>
      <c r="R22" s="79">
        <f t="shared" si="0"/>
      </c>
      <c r="S22" s="79">
        <f t="shared" si="0"/>
      </c>
      <c r="T22" s="79">
        <f t="shared" si="0"/>
      </c>
      <c r="U22" s="79">
        <f t="shared" si="0"/>
      </c>
      <c r="V22" s="79">
        <f t="shared" si="0"/>
      </c>
      <c r="W22" s="79">
        <f t="shared" si="0"/>
      </c>
      <c r="X22" s="79">
        <f t="shared" si="0"/>
      </c>
      <c r="Y22" s="79">
        <f t="shared" si="0"/>
      </c>
      <c r="Z22" s="79">
        <f t="shared" si="0"/>
      </c>
      <c r="AA22" s="1"/>
    </row>
    <row r="23" spans="1:27" ht="12.75">
      <c r="A23" s="73">
        <v>19</v>
      </c>
      <c r="B23" s="81"/>
      <c r="C23" s="81"/>
      <c r="D23" s="85"/>
      <c r="E23" s="83"/>
      <c r="F23" s="83"/>
      <c r="G23" s="84"/>
      <c r="H23" s="85"/>
      <c r="I23" s="85"/>
      <c r="J23" s="85"/>
      <c r="K23" s="74">
        <f t="shared" si="1"/>
        <v>0</v>
      </c>
      <c r="L23" s="75">
        <f aca="true" t="shared" si="7" ref="L23:L28">TRUNC((N23-K23)*60)</f>
        <v>0</v>
      </c>
      <c r="M23" s="75">
        <f t="shared" si="6"/>
        <v>0</v>
      </c>
      <c r="N23" s="76">
        <f t="shared" si="2"/>
        <v>0</v>
      </c>
      <c r="O23" s="78" t="e">
        <f t="shared" si="3"/>
        <v>#DIV/0!</v>
      </c>
      <c r="P23" s="11" t="str">
        <f t="shared" si="4"/>
        <v>ERROR</v>
      </c>
      <c r="Q23" s="79">
        <f t="shared" si="0"/>
      </c>
      <c r="R23" s="79">
        <f t="shared" si="0"/>
      </c>
      <c r="S23" s="79">
        <f t="shared" si="0"/>
      </c>
      <c r="T23" s="79">
        <f t="shared" si="0"/>
      </c>
      <c r="U23" s="79">
        <f t="shared" si="0"/>
      </c>
      <c r="V23" s="79">
        <f t="shared" si="0"/>
      </c>
      <c r="W23" s="79">
        <f t="shared" si="0"/>
      </c>
      <c r="X23" s="79">
        <f t="shared" si="0"/>
      </c>
      <c r="Y23" s="79">
        <f t="shared" si="0"/>
      </c>
      <c r="Z23" s="79">
        <f t="shared" si="0"/>
      </c>
      <c r="AA23" s="1"/>
    </row>
    <row r="24" spans="1:27" ht="12.75">
      <c r="A24" s="73">
        <v>20</v>
      </c>
      <c r="B24" s="81" t="s">
        <v>39</v>
      </c>
      <c r="C24" s="81"/>
      <c r="D24" s="85">
        <v>285</v>
      </c>
      <c r="E24" s="83"/>
      <c r="F24" s="83">
        <v>56</v>
      </c>
      <c r="G24" s="84">
        <v>35</v>
      </c>
      <c r="H24" s="85">
        <v>1</v>
      </c>
      <c r="I24" s="85">
        <v>20</v>
      </c>
      <c r="J24" s="85">
        <v>53</v>
      </c>
      <c r="K24" s="74">
        <f>TRUNC(N24)</f>
        <v>0</v>
      </c>
      <c r="L24" s="75">
        <f t="shared" si="7"/>
        <v>24</v>
      </c>
      <c r="M24" s="75">
        <f>(N24-(K24+L24/60))*3600</f>
        <v>18.000000000000014</v>
      </c>
      <c r="N24" s="76">
        <f t="shared" si="2"/>
        <v>0.405</v>
      </c>
      <c r="O24" s="78">
        <f t="shared" si="3"/>
        <v>185.18518518518516</v>
      </c>
      <c r="P24" s="11">
        <f t="shared" si="4"/>
      </c>
      <c r="Q24" s="79">
        <f t="shared" si="0"/>
      </c>
      <c r="R24" s="79">
        <f t="shared" si="0"/>
      </c>
      <c r="S24" s="79">
        <f t="shared" si="0"/>
      </c>
      <c r="T24" s="79">
        <f t="shared" si="0"/>
      </c>
      <c r="U24" s="79">
        <f t="shared" si="0"/>
        <v>185.18518518518516</v>
      </c>
      <c r="V24" s="79">
        <f t="shared" si="0"/>
      </c>
      <c r="W24" s="79">
        <f t="shared" si="0"/>
      </c>
      <c r="X24" s="79">
        <f t="shared" si="0"/>
      </c>
      <c r="Y24" s="79">
        <f t="shared" si="0"/>
      </c>
      <c r="Z24" s="79">
        <f t="shared" si="0"/>
      </c>
      <c r="AA24" s="1"/>
    </row>
    <row r="25" spans="1:27" ht="12.75">
      <c r="A25" s="73">
        <v>21</v>
      </c>
      <c r="B25" s="81" t="s">
        <v>40</v>
      </c>
      <c r="C25" s="81"/>
      <c r="D25" s="85">
        <v>285</v>
      </c>
      <c r="E25" s="83"/>
      <c r="F25" s="83">
        <v>58</v>
      </c>
      <c r="G25" s="84">
        <v>21</v>
      </c>
      <c r="H25" s="85">
        <v>1</v>
      </c>
      <c r="I25" s="85">
        <v>22</v>
      </c>
      <c r="J25" s="85">
        <v>45</v>
      </c>
      <c r="K25" s="74">
        <f>TRUNC(N25)</f>
        <v>0</v>
      </c>
      <c r="L25" s="75">
        <f t="shared" si="7"/>
        <v>24</v>
      </c>
      <c r="M25" s="75">
        <f>(N25-(K25+L25/60))*3600</f>
        <v>23.999999999999755</v>
      </c>
      <c r="N25" s="76">
        <f t="shared" si="2"/>
        <v>0.4066666666666666</v>
      </c>
      <c r="O25" s="78">
        <f t="shared" si="3"/>
        <v>184.42622950819674</v>
      </c>
      <c r="P25" s="11">
        <f t="shared" si="4"/>
      </c>
      <c r="Q25" s="79">
        <f aca="true" t="shared" si="8" ref="Q25:Z43">IF($D25=Q$4,$O25,"")</f>
      </c>
      <c r="R25" s="79">
        <f t="shared" si="8"/>
      </c>
      <c r="S25" s="79">
        <f t="shared" si="8"/>
      </c>
      <c r="T25" s="79">
        <f t="shared" si="8"/>
      </c>
      <c r="U25" s="79">
        <f t="shared" si="8"/>
        <v>184.42622950819674</v>
      </c>
      <c r="V25" s="79">
        <f t="shared" si="8"/>
      </c>
      <c r="W25" s="79">
        <f t="shared" si="8"/>
      </c>
      <c r="X25" s="79">
        <f t="shared" si="8"/>
      </c>
      <c r="Y25" s="79">
        <f t="shared" si="8"/>
      </c>
      <c r="Z25" s="79">
        <f t="shared" si="8"/>
      </c>
      <c r="AA25" s="1"/>
    </row>
    <row r="26" spans="1:27" ht="12.75">
      <c r="A26" s="73">
        <v>22</v>
      </c>
      <c r="B26" s="81" t="s">
        <v>41</v>
      </c>
      <c r="C26" s="81"/>
      <c r="D26" s="85">
        <v>285</v>
      </c>
      <c r="E26" s="83"/>
      <c r="F26" s="83">
        <v>59</v>
      </c>
      <c r="G26" s="84">
        <v>25</v>
      </c>
      <c r="H26" s="85">
        <v>1</v>
      </c>
      <c r="I26" s="85">
        <v>23</v>
      </c>
      <c r="J26" s="85">
        <v>45</v>
      </c>
      <c r="K26" s="74">
        <f>TRUNC(N26)</f>
        <v>0</v>
      </c>
      <c r="L26" s="75">
        <f t="shared" si="7"/>
        <v>24</v>
      </c>
      <c r="M26" s="75">
        <f>(N26-(K26+L26/60))*3600</f>
        <v>19.99999999999993</v>
      </c>
      <c r="N26" s="76">
        <f t="shared" si="2"/>
        <v>0.40555555555555556</v>
      </c>
      <c r="O26" s="78">
        <f t="shared" si="3"/>
        <v>184.93150684931507</v>
      </c>
      <c r="P26" s="11">
        <f t="shared" si="4"/>
      </c>
      <c r="Q26" s="79">
        <f t="shared" si="8"/>
      </c>
      <c r="R26" s="79">
        <f t="shared" si="8"/>
      </c>
      <c r="S26" s="79">
        <f t="shared" si="8"/>
      </c>
      <c r="T26" s="79">
        <f t="shared" si="8"/>
      </c>
      <c r="U26" s="79">
        <f t="shared" si="8"/>
        <v>184.93150684931507</v>
      </c>
      <c r="V26" s="79">
        <f t="shared" si="8"/>
      </c>
      <c r="W26" s="79">
        <f t="shared" si="8"/>
      </c>
      <c r="X26" s="79">
        <f t="shared" si="8"/>
      </c>
      <c r="Y26" s="79">
        <f t="shared" si="8"/>
      </c>
      <c r="Z26" s="79">
        <f t="shared" si="8"/>
      </c>
      <c r="AA26" s="1"/>
    </row>
    <row r="27" spans="1:27" ht="12.75">
      <c r="A27" s="73">
        <v>23</v>
      </c>
      <c r="B27" s="81" t="s">
        <v>42</v>
      </c>
      <c r="C27" s="81"/>
      <c r="D27" s="85">
        <v>285</v>
      </c>
      <c r="E27" s="83"/>
      <c r="F27" s="83">
        <v>59</v>
      </c>
      <c r="G27" s="84">
        <v>0</v>
      </c>
      <c r="H27" s="85">
        <v>1</v>
      </c>
      <c r="I27" s="85">
        <v>25</v>
      </c>
      <c r="J27" s="85">
        <v>26</v>
      </c>
      <c r="K27" s="74">
        <f>TRUNC(N27)</f>
        <v>0</v>
      </c>
      <c r="L27" s="75">
        <f t="shared" si="7"/>
        <v>26</v>
      </c>
      <c r="M27" s="75">
        <f>(N27-(K27+L27/60))*3600</f>
        <v>26.00000000000047</v>
      </c>
      <c r="N27" s="76">
        <f t="shared" si="2"/>
        <v>0.4405555555555557</v>
      </c>
      <c r="O27" s="78">
        <f t="shared" si="3"/>
        <v>170.2395964691046</v>
      </c>
      <c r="P27" s="11">
        <f t="shared" si="4"/>
      </c>
      <c r="Q27" s="79">
        <f t="shared" si="8"/>
      </c>
      <c r="R27" s="79">
        <f t="shared" si="8"/>
      </c>
      <c r="S27" s="79">
        <f t="shared" si="8"/>
      </c>
      <c r="T27" s="79">
        <f t="shared" si="8"/>
      </c>
      <c r="U27" s="79">
        <f t="shared" si="8"/>
        <v>170.2395964691046</v>
      </c>
      <c r="V27" s="79">
        <f t="shared" si="8"/>
      </c>
      <c r="W27" s="79">
        <f t="shared" si="8"/>
      </c>
      <c r="X27" s="79">
        <f t="shared" si="8"/>
      </c>
      <c r="Y27" s="79">
        <f t="shared" si="8"/>
      </c>
      <c r="Z27" s="79">
        <f t="shared" si="8"/>
      </c>
      <c r="AA27" s="1"/>
    </row>
    <row r="28" spans="1:27" ht="12.75">
      <c r="A28" s="73">
        <v>24</v>
      </c>
      <c r="B28" s="81" t="s">
        <v>43</v>
      </c>
      <c r="C28" s="81"/>
      <c r="D28" s="85">
        <v>285</v>
      </c>
      <c r="E28" s="83"/>
      <c r="F28" s="83"/>
      <c r="G28" s="84"/>
      <c r="H28" s="85"/>
      <c r="I28" s="85"/>
      <c r="J28" s="85"/>
      <c r="K28" s="74">
        <f>TRUNC(N28)</f>
        <v>0</v>
      </c>
      <c r="L28" s="75">
        <f t="shared" si="7"/>
        <v>0</v>
      </c>
      <c r="M28" s="75">
        <f>(N28-(K28+L28/60))*3600</f>
        <v>0</v>
      </c>
      <c r="N28" s="76">
        <f t="shared" si="2"/>
        <v>0</v>
      </c>
      <c r="O28" s="78" t="e">
        <f t="shared" si="3"/>
        <v>#DIV/0!</v>
      </c>
      <c r="P28" s="11" t="e">
        <f t="shared" si="4"/>
        <v>#DIV/0!</v>
      </c>
      <c r="Q28" s="79">
        <f t="shared" si="8"/>
      </c>
      <c r="R28" s="79">
        <f t="shared" si="8"/>
      </c>
      <c r="S28" s="79">
        <f t="shared" si="8"/>
      </c>
      <c r="T28" s="79">
        <f t="shared" si="8"/>
      </c>
      <c r="U28" s="79" t="e">
        <f t="shared" si="8"/>
        <v>#DIV/0!</v>
      </c>
      <c r="V28" s="79">
        <f t="shared" si="8"/>
      </c>
      <c r="W28" s="79">
        <f t="shared" si="8"/>
      </c>
      <c r="X28" s="79">
        <f t="shared" si="8"/>
      </c>
      <c r="Y28" s="79">
        <f t="shared" si="8"/>
      </c>
      <c r="Z28" s="79">
        <f t="shared" si="8"/>
      </c>
      <c r="AA28" s="1"/>
    </row>
    <row r="29" spans="1:27" ht="12.75">
      <c r="A29" s="73">
        <v>25</v>
      </c>
      <c r="B29" s="81"/>
      <c r="C29" s="81"/>
      <c r="D29" s="85"/>
      <c r="E29" s="83"/>
      <c r="F29" s="83"/>
      <c r="G29" s="84"/>
      <c r="H29" s="85"/>
      <c r="I29" s="85"/>
      <c r="J29" s="85"/>
      <c r="K29" s="74">
        <f t="shared" si="1"/>
        <v>0</v>
      </c>
      <c r="L29" s="75">
        <f t="shared" si="5"/>
        <v>0</v>
      </c>
      <c r="M29" s="75">
        <f t="shared" si="6"/>
        <v>0</v>
      </c>
      <c r="N29" s="76">
        <f t="shared" si="2"/>
        <v>0</v>
      </c>
      <c r="O29" s="78" t="e">
        <f t="shared" si="3"/>
        <v>#DIV/0!</v>
      </c>
      <c r="P29" s="11" t="str">
        <f t="shared" si="4"/>
        <v>ERROR</v>
      </c>
      <c r="Q29" s="79">
        <f t="shared" si="8"/>
      </c>
      <c r="R29" s="79">
        <f t="shared" si="8"/>
      </c>
      <c r="S29" s="79">
        <f t="shared" si="8"/>
      </c>
      <c r="T29" s="79">
        <f t="shared" si="8"/>
      </c>
      <c r="U29" s="79">
        <f t="shared" si="8"/>
      </c>
      <c r="V29" s="79">
        <f t="shared" si="8"/>
      </c>
      <c r="W29" s="79">
        <f t="shared" si="8"/>
      </c>
      <c r="X29" s="79">
        <f t="shared" si="8"/>
      </c>
      <c r="Y29" s="79">
        <f t="shared" si="8"/>
      </c>
      <c r="Z29" s="79">
        <f t="shared" si="8"/>
      </c>
      <c r="AA29" s="1"/>
    </row>
    <row r="30" spans="1:27" ht="12.75">
      <c r="A30" s="73">
        <v>26</v>
      </c>
      <c r="B30" s="81" t="s">
        <v>32</v>
      </c>
      <c r="C30" s="81"/>
      <c r="D30" s="85"/>
      <c r="E30" s="83"/>
      <c r="F30" s="83"/>
      <c r="G30" s="84"/>
      <c r="H30" s="85"/>
      <c r="I30" s="85"/>
      <c r="J30" s="85"/>
      <c r="K30" s="74">
        <f t="shared" si="1"/>
        <v>0</v>
      </c>
      <c r="L30" s="75">
        <f t="shared" si="5"/>
        <v>0</v>
      </c>
      <c r="M30" s="75">
        <f t="shared" si="6"/>
        <v>0</v>
      </c>
      <c r="N30" s="76">
        <f t="shared" si="2"/>
        <v>0</v>
      </c>
      <c r="O30" s="78" t="e">
        <f t="shared" si="3"/>
        <v>#DIV/0!</v>
      </c>
      <c r="P30" s="11" t="str">
        <f t="shared" si="4"/>
        <v>ERROR</v>
      </c>
      <c r="Q30" s="79">
        <f t="shared" si="8"/>
      </c>
      <c r="R30" s="79">
        <f t="shared" si="8"/>
      </c>
      <c r="S30" s="79">
        <f t="shared" si="8"/>
      </c>
      <c r="T30" s="79">
        <f t="shared" si="8"/>
      </c>
      <c r="U30" s="79">
        <f t="shared" si="8"/>
      </c>
      <c r="V30" s="79">
        <f t="shared" si="8"/>
      </c>
      <c r="W30" s="79">
        <f t="shared" si="8"/>
      </c>
      <c r="X30" s="79">
        <f t="shared" si="8"/>
      </c>
      <c r="Y30" s="79">
        <f t="shared" si="8"/>
      </c>
      <c r="Z30" s="79">
        <f t="shared" si="8"/>
      </c>
      <c r="AA30" s="1"/>
    </row>
    <row r="31" spans="1:27" ht="12.75">
      <c r="A31" s="73">
        <v>27</v>
      </c>
      <c r="B31" s="81"/>
      <c r="C31" s="81"/>
      <c r="D31" s="85" t="s">
        <v>33</v>
      </c>
      <c r="E31" s="83"/>
      <c r="F31" s="83"/>
      <c r="G31" s="84"/>
      <c r="H31" s="85"/>
      <c r="I31" s="85"/>
      <c r="J31" s="85"/>
      <c r="K31" s="74">
        <f>TRUNC(N31)</f>
        <v>0</v>
      </c>
      <c r="L31" s="75">
        <f>TRUNC((N31-K31)*60)</f>
        <v>0</v>
      </c>
      <c r="M31" s="75">
        <f>(N31-(K31+L31/60))*3600</f>
        <v>0</v>
      </c>
      <c r="N31" s="76">
        <f t="shared" si="2"/>
        <v>0</v>
      </c>
      <c r="O31" s="78" t="e">
        <f t="shared" si="3"/>
        <v>#DIV/0!</v>
      </c>
      <c r="P31" s="11" t="e">
        <f t="shared" si="4"/>
        <v>#DIV/0!</v>
      </c>
      <c r="Q31" s="79">
        <f t="shared" si="8"/>
      </c>
      <c r="R31" s="79">
        <f t="shared" si="8"/>
      </c>
      <c r="S31" s="79">
        <f t="shared" si="8"/>
      </c>
      <c r="T31" s="79">
        <f t="shared" si="8"/>
      </c>
      <c r="U31" s="79">
        <f t="shared" si="8"/>
      </c>
      <c r="V31" s="79" t="e">
        <f t="shared" si="8"/>
        <v>#DIV/0!</v>
      </c>
      <c r="W31" s="79">
        <f t="shared" si="8"/>
      </c>
      <c r="X31" s="79">
        <f t="shared" si="8"/>
      </c>
      <c r="Y31" s="79">
        <f t="shared" si="8"/>
      </c>
      <c r="Z31" s="79">
        <f t="shared" si="8"/>
      </c>
      <c r="AA31" s="1"/>
    </row>
    <row r="32" spans="1:27" ht="12.75">
      <c r="A32" s="73">
        <v>28</v>
      </c>
      <c r="B32" s="81"/>
      <c r="C32" s="81"/>
      <c r="D32" s="85"/>
      <c r="E32" s="83"/>
      <c r="F32" s="83"/>
      <c r="G32" s="84"/>
      <c r="H32" s="85"/>
      <c r="I32" s="85"/>
      <c r="J32" s="85"/>
      <c r="K32" s="74">
        <f>TRUNC(N32)</f>
        <v>0</v>
      </c>
      <c r="L32" s="75">
        <f>TRUNC((N32-K32)*60)</f>
        <v>0</v>
      </c>
      <c r="M32" s="75">
        <f>(N32-(K32+L32/60))*3600</f>
        <v>0</v>
      </c>
      <c r="N32" s="76">
        <f t="shared" si="2"/>
        <v>0</v>
      </c>
      <c r="O32" s="78" t="e">
        <f t="shared" si="3"/>
        <v>#DIV/0!</v>
      </c>
      <c r="P32" s="11" t="str">
        <f t="shared" si="4"/>
        <v>ERROR</v>
      </c>
      <c r="Q32" s="79">
        <f t="shared" si="8"/>
      </c>
      <c r="R32" s="79">
        <f t="shared" si="8"/>
      </c>
      <c r="S32" s="79">
        <f t="shared" si="8"/>
      </c>
      <c r="T32" s="79">
        <f t="shared" si="8"/>
      </c>
      <c r="U32" s="79">
        <f t="shared" si="8"/>
      </c>
      <c r="V32" s="79">
        <f t="shared" si="8"/>
      </c>
      <c r="W32" s="79">
        <f t="shared" si="8"/>
      </c>
      <c r="X32" s="79">
        <f t="shared" si="8"/>
      </c>
      <c r="Y32" s="79">
        <f t="shared" si="8"/>
      </c>
      <c r="Z32" s="79">
        <f t="shared" si="8"/>
      </c>
      <c r="AA32" s="1"/>
    </row>
    <row r="33" spans="1:27" ht="12.75">
      <c r="A33" s="73">
        <v>29</v>
      </c>
      <c r="B33" s="81"/>
      <c r="C33" s="81"/>
      <c r="D33" s="85"/>
      <c r="E33" s="83"/>
      <c r="F33" s="83"/>
      <c r="G33" s="84"/>
      <c r="H33" s="85"/>
      <c r="I33" s="85"/>
      <c r="J33" s="85"/>
      <c r="K33" s="74">
        <f t="shared" si="1"/>
        <v>0</v>
      </c>
      <c r="L33" s="75">
        <f t="shared" si="5"/>
        <v>0</v>
      </c>
      <c r="M33" s="75">
        <f t="shared" si="6"/>
        <v>0</v>
      </c>
      <c r="N33" s="76">
        <f t="shared" si="2"/>
        <v>0</v>
      </c>
      <c r="O33" s="78" t="e">
        <f t="shared" si="3"/>
        <v>#DIV/0!</v>
      </c>
      <c r="P33" s="11" t="str">
        <f t="shared" si="4"/>
        <v>ERROR</v>
      </c>
      <c r="Q33" s="79">
        <f t="shared" si="8"/>
      </c>
      <c r="R33" s="79">
        <f t="shared" si="8"/>
      </c>
      <c r="S33" s="79">
        <f t="shared" si="8"/>
      </c>
      <c r="T33" s="79">
        <f t="shared" si="8"/>
      </c>
      <c r="U33" s="79">
        <f t="shared" si="8"/>
      </c>
      <c r="V33" s="79">
        <f t="shared" si="8"/>
      </c>
      <c r="W33" s="79">
        <f t="shared" si="8"/>
      </c>
      <c r="X33" s="79">
        <f t="shared" si="8"/>
      </c>
      <c r="Y33" s="79">
        <f t="shared" si="8"/>
      </c>
      <c r="Z33" s="79">
        <f t="shared" si="8"/>
      </c>
      <c r="AA33" s="1"/>
    </row>
    <row r="34" spans="1:27" ht="12.75">
      <c r="A34" s="73">
        <v>30</v>
      </c>
      <c r="B34" s="81" t="s">
        <v>44</v>
      </c>
      <c r="C34" s="81"/>
      <c r="D34" s="85">
        <v>260</v>
      </c>
      <c r="E34" s="83">
        <v>1</v>
      </c>
      <c r="F34" s="83">
        <v>0</v>
      </c>
      <c r="G34" s="84">
        <v>44</v>
      </c>
      <c r="H34" s="85">
        <v>1</v>
      </c>
      <c r="I34" s="85">
        <v>25</v>
      </c>
      <c r="J34" s="85">
        <v>5</v>
      </c>
      <c r="K34" s="74">
        <f>TRUNC(N34)</f>
        <v>0</v>
      </c>
      <c r="L34" s="75">
        <f>TRUNC((N34-K34)*60)</f>
        <v>24</v>
      </c>
      <c r="M34" s="75">
        <f>(N34-(K34+L34/60))*3600</f>
        <v>21.000000000000483</v>
      </c>
      <c r="N34" s="76">
        <f t="shared" si="2"/>
        <v>0.4058333333333335</v>
      </c>
      <c r="O34" s="78">
        <f t="shared" si="3"/>
        <v>184.80492813141677</v>
      </c>
      <c r="P34" s="11">
        <f t="shared" si="4"/>
      </c>
      <c r="Q34" s="79">
        <f t="shared" si="8"/>
      </c>
      <c r="R34" s="79">
        <f t="shared" si="8"/>
      </c>
      <c r="S34" s="79">
        <f t="shared" si="8"/>
      </c>
      <c r="T34" s="79">
        <f t="shared" si="8"/>
      </c>
      <c r="U34" s="79">
        <f t="shared" si="8"/>
      </c>
      <c r="V34" s="79">
        <f t="shared" si="8"/>
      </c>
      <c r="W34" s="79">
        <f t="shared" si="8"/>
        <v>184.80492813141677</v>
      </c>
      <c r="X34" s="79">
        <f t="shared" si="8"/>
      </c>
      <c r="Y34" s="79">
        <f t="shared" si="8"/>
      </c>
      <c r="Z34" s="79">
        <f t="shared" si="8"/>
      </c>
      <c r="AA34" s="1"/>
    </row>
    <row r="35" spans="1:27" ht="12.75">
      <c r="A35" s="73">
        <v>31</v>
      </c>
      <c r="B35" s="81" t="s">
        <v>45</v>
      </c>
      <c r="C35" s="81"/>
      <c r="D35" s="85">
        <v>260</v>
      </c>
      <c r="E35" s="83"/>
      <c r="F35" s="83"/>
      <c r="G35" s="84"/>
      <c r="H35" s="85"/>
      <c r="I35" s="85"/>
      <c r="J35" s="85"/>
      <c r="K35" s="74">
        <f>TRUNC(N35)</f>
        <v>0</v>
      </c>
      <c r="L35" s="75">
        <f>TRUNC((N35-K35)*60)</f>
        <v>0</v>
      </c>
      <c r="M35" s="75">
        <f>(N35-(K35+L35/60))*3600</f>
        <v>0</v>
      </c>
      <c r="N35" s="76">
        <f t="shared" si="2"/>
        <v>0</v>
      </c>
      <c r="O35" s="78" t="e">
        <f t="shared" si="3"/>
        <v>#DIV/0!</v>
      </c>
      <c r="P35" s="11" t="e">
        <f t="shared" si="4"/>
        <v>#DIV/0!</v>
      </c>
      <c r="Q35" s="79">
        <f t="shared" si="8"/>
      </c>
      <c r="R35" s="79">
        <f t="shared" si="8"/>
      </c>
      <c r="S35" s="79">
        <f t="shared" si="8"/>
      </c>
      <c r="T35" s="79">
        <f t="shared" si="8"/>
      </c>
      <c r="U35" s="79">
        <f t="shared" si="8"/>
      </c>
      <c r="V35" s="79">
        <f t="shared" si="8"/>
      </c>
      <c r="W35" s="79" t="e">
        <f t="shared" si="8"/>
        <v>#DIV/0!</v>
      </c>
      <c r="X35" s="79">
        <f t="shared" si="8"/>
      </c>
      <c r="Y35" s="79">
        <f t="shared" si="8"/>
      </c>
      <c r="Z35" s="79">
        <f t="shared" si="8"/>
      </c>
      <c r="AA35" s="1"/>
    </row>
    <row r="36" spans="1:27" ht="12.75">
      <c r="A36" s="73">
        <v>32</v>
      </c>
      <c r="B36" s="81" t="s">
        <v>46</v>
      </c>
      <c r="C36" s="81"/>
      <c r="D36" s="85">
        <v>260</v>
      </c>
      <c r="E36" s="83"/>
      <c r="F36" s="83"/>
      <c r="G36" s="84"/>
      <c r="H36" s="85"/>
      <c r="I36" s="85"/>
      <c r="J36" s="85"/>
      <c r="K36" s="74">
        <f>TRUNC(N36)</f>
        <v>0</v>
      </c>
      <c r="L36" s="75">
        <f>TRUNC((N36-K36)*60)</f>
        <v>0</v>
      </c>
      <c r="M36" s="75">
        <f>(N36-(K36+L36/60))*3600</f>
        <v>0</v>
      </c>
      <c r="N36" s="76">
        <f t="shared" si="2"/>
        <v>0</v>
      </c>
      <c r="O36" s="78" t="e">
        <f t="shared" si="3"/>
        <v>#DIV/0!</v>
      </c>
      <c r="P36" s="11" t="e">
        <f t="shared" si="4"/>
        <v>#DIV/0!</v>
      </c>
      <c r="Q36" s="79">
        <f t="shared" si="8"/>
      </c>
      <c r="R36" s="79">
        <f t="shared" si="8"/>
      </c>
      <c r="S36" s="79">
        <f t="shared" si="8"/>
      </c>
      <c r="T36" s="79">
        <f t="shared" si="8"/>
      </c>
      <c r="U36" s="79">
        <f t="shared" si="8"/>
      </c>
      <c r="V36" s="79">
        <f t="shared" si="8"/>
      </c>
      <c r="W36" s="79" t="e">
        <f t="shared" si="8"/>
        <v>#DIV/0!</v>
      </c>
      <c r="X36" s="79">
        <f t="shared" si="8"/>
      </c>
      <c r="Y36" s="79">
        <f t="shared" si="8"/>
      </c>
      <c r="Z36" s="79">
        <f t="shared" si="8"/>
      </c>
      <c r="AA36" s="1"/>
    </row>
    <row r="37" spans="1:27" ht="12.75">
      <c r="A37" s="73">
        <v>33</v>
      </c>
      <c r="B37" s="81"/>
      <c r="C37" s="81"/>
      <c r="D37" s="85"/>
      <c r="E37" s="83"/>
      <c r="F37" s="83"/>
      <c r="G37" s="84"/>
      <c r="H37" s="85"/>
      <c r="I37" s="85"/>
      <c r="J37" s="85"/>
      <c r="K37" s="74">
        <f>TRUNC(N37)</f>
        <v>0</v>
      </c>
      <c r="L37" s="75">
        <f>TRUNC((N37-K37)*60)</f>
        <v>0</v>
      </c>
      <c r="M37" s="75">
        <f>(N37-(K37+L37/60))*3600</f>
        <v>0</v>
      </c>
      <c r="N37" s="76">
        <f t="shared" si="2"/>
        <v>0</v>
      </c>
      <c r="O37" s="78" t="e">
        <f t="shared" si="3"/>
        <v>#DIV/0!</v>
      </c>
      <c r="P37" s="11" t="str">
        <f>IF(SUM(Q37:Z37)=0,"ERROR","")</f>
        <v>ERROR</v>
      </c>
      <c r="Q37" s="79">
        <f t="shared" si="8"/>
      </c>
      <c r="R37" s="79">
        <f t="shared" si="8"/>
      </c>
      <c r="S37" s="79">
        <f t="shared" si="8"/>
      </c>
      <c r="T37" s="79">
        <f t="shared" si="8"/>
      </c>
      <c r="U37" s="79">
        <f t="shared" si="8"/>
      </c>
      <c r="V37" s="79">
        <f t="shared" si="8"/>
      </c>
      <c r="W37" s="79">
        <f t="shared" si="8"/>
      </c>
      <c r="X37" s="79">
        <f t="shared" si="8"/>
      </c>
      <c r="Y37" s="79">
        <f t="shared" si="8"/>
      </c>
      <c r="Z37" s="79">
        <f t="shared" si="8"/>
      </c>
      <c r="AA37" s="1"/>
    </row>
    <row r="38" spans="1:27" ht="12.75">
      <c r="A38" s="73">
        <v>43</v>
      </c>
      <c r="B38" s="81"/>
      <c r="C38" s="81"/>
      <c r="D38" s="85"/>
      <c r="E38" s="85"/>
      <c r="F38" s="85"/>
      <c r="G38" s="85"/>
      <c r="H38" s="85"/>
      <c r="I38" s="85"/>
      <c r="J38" s="85"/>
      <c r="K38" s="74">
        <f t="shared" si="1"/>
        <v>0</v>
      </c>
      <c r="L38" s="75">
        <f t="shared" si="5"/>
        <v>0</v>
      </c>
      <c r="M38" s="75">
        <f t="shared" si="6"/>
        <v>0</v>
      </c>
      <c r="N38" s="76">
        <f t="shared" si="2"/>
        <v>0</v>
      </c>
      <c r="O38" s="78" t="e">
        <f t="shared" si="3"/>
        <v>#DIV/0!</v>
      </c>
      <c r="P38" s="11" t="str">
        <f t="shared" si="4"/>
        <v>ERROR</v>
      </c>
      <c r="Q38" s="79">
        <f t="shared" si="8"/>
      </c>
      <c r="R38" s="79">
        <f t="shared" si="8"/>
      </c>
      <c r="S38" s="79">
        <f t="shared" si="8"/>
      </c>
      <c r="T38" s="79">
        <f t="shared" si="8"/>
      </c>
      <c r="U38" s="79">
        <f t="shared" si="8"/>
      </c>
      <c r="V38" s="79">
        <f t="shared" si="8"/>
      </c>
      <c r="W38" s="79">
        <f t="shared" si="8"/>
      </c>
      <c r="X38" s="79">
        <f t="shared" si="8"/>
      </c>
      <c r="Y38" s="79">
        <f t="shared" si="8"/>
      </c>
      <c r="Z38" s="79">
        <f t="shared" si="8"/>
      </c>
      <c r="AA38" s="1"/>
    </row>
    <row r="39" spans="1:27" ht="12.75">
      <c r="A39" s="73">
        <v>35</v>
      </c>
      <c r="B39" s="81"/>
      <c r="C39" s="81"/>
      <c r="D39" s="85"/>
      <c r="E39" s="85"/>
      <c r="F39" s="85"/>
      <c r="G39" s="85"/>
      <c r="H39" s="85"/>
      <c r="I39" s="85"/>
      <c r="J39" s="85"/>
      <c r="K39" s="74">
        <f t="shared" si="1"/>
        <v>0</v>
      </c>
      <c r="L39" s="75">
        <f t="shared" si="5"/>
        <v>0</v>
      </c>
      <c r="M39" s="75">
        <f t="shared" si="6"/>
        <v>0</v>
      </c>
      <c r="N39" s="76">
        <f t="shared" si="2"/>
        <v>0</v>
      </c>
      <c r="O39" s="78" t="e">
        <f t="shared" si="3"/>
        <v>#DIV/0!</v>
      </c>
      <c r="P39" s="11" t="str">
        <f t="shared" si="4"/>
        <v>ERROR</v>
      </c>
      <c r="Q39" s="79">
        <f t="shared" si="8"/>
      </c>
      <c r="R39" s="79">
        <f t="shared" si="8"/>
      </c>
      <c r="S39" s="79">
        <f t="shared" si="8"/>
      </c>
      <c r="T39" s="79">
        <f t="shared" si="8"/>
      </c>
      <c r="U39" s="79">
        <f t="shared" si="8"/>
      </c>
      <c r="V39" s="79">
        <f t="shared" si="8"/>
      </c>
      <c r="W39" s="79">
        <f t="shared" si="8"/>
      </c>
      <c r="X39" s="79">
        <f t="shared" si="8"/>
      </c>
      <c r="Y39" s="79">
        <f t="shared" si="8"/>
      </c>
      <c r="Z39" s="79">
        <f t="shared" si="8"/>
      </c>
      <c r="AA39" s="1"/>
    </row>
    <row r="40" spans="1:27" ht="12.75">
      <c r="A40" s="73">
        <v>36</v>
      </c>
      <c r="B40" s="81"/>
      <c r="C40" s="81"/>
      <c r="D40" s="85" t="s">
        <v>15</v>
      </c>
      <c r="E40" s="85"/>
      <c r="F40" s="85"/>
      <c r="G40" s="85"/>
      <c r="H40" s="85"/>
      <c r="I40" s="85"/>
      <c r="J40" s="85"/>
      <c r="K40" s="74">
        <f t="shared" si="1"/>
        <v>0</v>
      </c>
      <c r="L40" s="75">
        <f t="shared" si="5"/>
        <v>0</v>
      </c>
      <c r="M40" s="75">
        <f t="shared" si="6"/>
        <v>0</v>
      </c>
      <c r="N40" s="76">
        <f t="shared" si="2"/>
        <v>0</v>
      </c>
      <c r="O40" s="78" t="e">
        <f t="shared" si="3"/>
        <v>#DIV/0!</v>
      </c>
      <c r="P40" s="11" t="e">
        <f t="shared" si="4"/>
        <v>#DIV/0!</v>
      </c>
      <c r="Q40" s="79">
        <f t="shared" si="8"/>
      </c>
      <c r="R40" s="79">
        <f t="shared" si="8"/>
      </c>
      <c r="S40" s="79">
        <f t="shared" si="8"/>
      </c>
      <c r="T40" s="79">
        <f t="shared" si="8"/>
      </c>
      <c r="U40" s="79">
        <f t="shared" si="8"/>
      </c>
      <c r="V40" s="79">
        <f t="shared" si="8"/>
      </c>
      <c r="W40" s="79">
        <f t="shared" si="8"/>
      </c>
      <c r="X40" s="79" t="e">
        <f t="shared" si="8"/>
        <v>#DIV/0!</v>
      </c>
      <c r="Y40" s="79">
        <f t="shared" si="8"/>
      </c>
      <c r="Z40" s="79">
        <f t="shared" si="8"/>
      </c>
      <c r="AA40" s="1"/>
    </row>
    <row r="41" spans="1:27" ht="12.75">
      <c r="A41" s="73">
        <v>37</v>
      </c>
      <c r="B41" s="81"/>
      <c r="C41" s="81"/>
      <c r="D41" s="85"/>
      <c r="E41" s="85"/>
      <c r="F41" s="85"/>
      <c r="G41" s="85"/>
      <c r="H41" s="85"/>
      <c r="I41" s="85"/>
      <c r="J41" s="85"/>
      <c r="K41" s="74">
        <f t="shared" si="1"/>
        <v>0</v>
      </c>
      <c r="L41" s="75">
        <f t="shared" si="5"/>
        <v>0</v>
      </c>
      <c r="M41" s="75">
        <f t="shared" si="6"/>
        <v>0</v>
      </c>
      <c r="N41" s="76">
        <f t="shared" si="2"/>
        <v>0</v>
      </c>
      <c r="O41" s="78" t="e">
        <f t="shared" si="3"/>
        <v>#DIV/0!</v>
      </c>
      <c r="P41" s="11" t="str">
        <f t="shared" si="4"/>
        <v>ERROR</v>
      </c>
      <c r="Q41" s="79">
        <f t="shared" si="8"/>
      </c>
      <c r="R41" s="79">
        <f t="shared" si="8"/>
      </c>
      <c r="S41" s="79">
        <f t="shared" si="8"/>
      </c>
      <c r="T41" s="79">
        <f t="shared" si="8"/>
      </c>
      <c r="U41" s="79">
        <f t="shared" si="8"/>
      </c>
      <c r="V41" s="79">
        <f t="shared" si="8"/>
      </c>
      <c r="W41" s="79">
        <f t="shared" si="8"/>
      </c>
      <c r="X41" s="79">
        <f t="shared" si="8"/>
      </c>
      <c r="Y41" s="79">
        <f t="shared" si="8"/>
      </c>
      <c r="Z41" s="79">
        <f t="shared" si="8"/>
      </c>
      <c r="AA41" s="1"/>
    </row>
    <row r="42" spans="1:27" ht="12.75">
      <c r="A42" s="73">
        <v>38</v>
      </c>
      <c r="B42" s="81"/>
      <c r="C42" s="81"/>
      <c r="D42" s="85"/>
      <c r="E42" s="85"/>
      <c r="F42" s="85"/>
      <c r="G42" s="85"/>
      <c r="H42" s="85"/>
      <c r="I42" s="85"/>
      <c r="J42" s="85"/>
      <c r="K42" s="74">
        <f t="shared" si="1"/>
        <v>0</v>
      </c>
      <c r="L42" s="75">
        <f t="shared" si="5"/>
        <v>0</v>
      </c>
      <c r="M42" s="75">
        <f t="shared" si="6"/>
        <v>0</v>
      </c>
      <c r="N42" s="76">
        <f t="shared" si="2"/>
        <v>0</v>
      </c>
      <c r="O42" s="78" t="e">
        <f t="shared" si="3"/>
        <v>#DIV/0!</v>
      </c>
      <c r="P42" s="11" t="str">
        <f t="shared" si="4"/>
        <v>ERROR</v>
      </c>
      <c r="Q42" s="79">
        <f t="shared" si="8"/>
      </c>
      <c r="R42" s="79">
        <f t="shared" si="8"/>
      </c>
      <c r="S42" s="79">
        <f t="shared" si="8"/>
      </c>
      <c r="T42" s="79">
        <f t="shared" si="8"/>
      </c>
      <c r="U42" s="79">
        <f t="shared" si="8"/>
      </c>
      <c r="V42" s="79">
        <f t="shared" si="8"/>
      </c>
      <c r="W42" s="79">
        <f t="shared" si="8"/>
      </c>
      <c r="X42" s="79">
        <f t="shared" si="8"/>
      </c>
      <c r="Y42" s="79">
        <f t="shared" si="8"/>
      </c>
      <c r="Z42" s="79">
        <f t="shared" si="8"/>
      </c>
      <c r="AA42" s="1"/>
    </row>
    <row r="43" spans="1:27" ht="12.75">
      <c r="A43" s="73">
        <v>39</v>
      </c>
      <c r="B43" s="81"/>
      <c r="C43" s="81"/>
      <c r="D43" s="85"/>
      <c r="E43" s="85"/>
      <c r="F43" s="85"/>
      <c r="G43" s="85"/>
      <c r="H43" s="85"/>
      <c r="I43" s="85"/>
      <c r="J43" s="85"/>
      <c r="K43" s="74">
        <f t="shared" si="1"/>
        <v>0</v>
      </c>
      <c r="L43" s="75">
        <f t="shared" si="5"/>
        <v>0</v>
      </c>
      <c r="M43" s="75">
        <f t="shared" si="6"/>
        <v>0</v>
      </c>
      <c r="N43" s="76">
        <f t="shared" si="2"/>
        <v>0</v>
      </c>
      <c r="O43" s="78" t="e">
        <f t="shared" si="3"/>
        <v>#DIV/0!</v>
      </c>
      <c r="P43" s="11" t="str">
        <f t="shared" si="4"/>
        <v>ERROR</v>
      </c>
      <c r="Q43" s="79">
        <f t="shared" si="8"/>
      </c>
      <c r="R43" s="79">
        <f t="shared" si="8"/>
      </c>
      <c r="S43" s="79">
        <f t="shared" si="8"/>
      </c>
      <c r="T43" s="79">
        <f t="shared" si="8"/>
      </c>
      <c r="U43" s="79">
        <f t="shared" si="8"/>
      </c>
      <c r="V43" s="79">
        <f t="shared" si="8"/>
      </c>
      <c r="W43" s="79">
        <f t="shared" si="8"/>
      </c>
      <c r="X43" s="79">
        <f t="shared" si="8"/>
      </c>
      <c r="Y43" s="79">
        <f t="shared" si="8"/>
      </c>
      <c r="Z43" s="79">
        <f t="shared" si="8"/>
      </c>
      <c r="AA43" s="1"/>
    </row>
    <row r="44" spans="1:27" ht="12.75">
      <c r="A44" s="73">
        <v>40</v>
      </c>
      <c r="B44" s="81" t="s">
        <v>47</v>
      </c>
      <c r="C44" s="81"/>
      <c r="D44" s="85">
        <v>225</v>
      </c>
      <c r="E44" s="85">
        <v>1</v>
      </c>
      <c r="F44" s="85">
        <v>2</v>
      </c>
      <c r="G44" s="85">
        <v>28</v>
      </c>
      <c r="H44" s="85">
        <v>1</v>
      </c>
      <c r="I44" s="85">
        <v>27</v>
      </c>
      <c r="J44" s="85">
        <v>59</v>
      </c>
      <c r="K44" s="74">
        <f>TRUNC(N44)</f>
        <v>0</v>
      </c>
      <c r="L44" s="75">
        <f t="shared" si="5"/>
        <v>25</v>
      </c>
      <c r="M44" s="75">
        <f t="shared" si="6"/>
        <v>30.99999999999865</v>
      </c>
      <c r="N44" s="76">
        <f t="shared" si="2"/>
        <v>0.4252777777777774</v>
      </c>
      <c r="O44" s="78">
        <f t="shared" si="3"/>
        <v>176.3553233180929</v>
      </c>
      <c r="P44" s="11">
        <f t="shared" si="4"/>
      </c>
      <c r="Q44" s="79">
        <f aca="true" t="shared" si="9" ref="Q44:Z64">IF($D44=Q$4,$O44,"")</f>
      </c>
      <c r="R44" s="79">
        <f t="shared" si="9"/>
      </c>
      <c r="S44" s="79">
        <f t="shared" si="9"/>
      </c>
      <c r="T44" s="79">
        <f t="shared" si="9"/>
      </c>
      <c r="U44" s="79">
        <f t="shared" si="9"/>
      </c>
      <c r="V44" s="79">
        <f t="shared" si="9"/>
      </c>
      <c r="W44" s="79">
        <f t="shared" si="9"/>
      </c>
      <c r="X44" s="79">
        <f t="shared" si="9"/>
      </c>
      <c r="Y44" s="79">
        <f t="shared" si="9"/>
        <v>176.3553233180929</v>
      </c>
      <c r="Z44" s="79">
        <f t="shared" si="9"/>
      </c>
      <c r="AA44" s="1"/>
    </row>
    <row r="45" spans="1:27" ht="12.75">
      <c r="A45" s="73">
        <v>41</v>
      </c>
      <c r="B45" s="81" t="s">
        <v>48</v>
      </c>
      <c r="C45" s="81"/>
      <c r="D45" s="85">
        <v>225</v>
      </c>
      <c r="E45" s="85"/>
      <c r="F45" s="85"/>
      <c r="G45" s="85"/>
      <c r="H45" s="85"/>
      <c r="I45" s="85"/>
      <c r="J45" s="85"/>
      <c r="K45" s="74">
        <f>TRUNC(N45)</f>
        <v>0</v>
      </c>
      <c r="L45" s="75">
        <f t="shared" si="5"/>
        <v>0</v>
      </c>
      <c r="M45" s="75">
        <f t="shared" si="6"/>
        <v>0</v>
      </c>
      <c r="N45" s="76">
        <f t="shared" si="2"/>
        <v>0</v>
      </c>
      <c r="O45" s="78" t="e">
        <f t="shared" si="3"/>
        <v>#DIV/0!</v>
      </c>
      <c r="P45" s="11" t="e">
        <f t="shared" si="4"/>
        <v>#DIV/0!</v>
      </c>
      <c r="Q45" s="79">
        <f t="shared" si="9"/>
      </c>
      <c r="R45" s="79">
        <f t="shared" si="9"/>
      </c>
      <c r="S45" s="79">
        <f t="shared" si="9"/>
      </c>
      <c r="T45" s="79">
        <f t="shared" si="9"/>
      </c>
      <c r="U45" s="79">
        <f t="shared" si="9"/>
      </c>
      <c r="V45" s="79">
        <f t="shared" si="9"/>
      </c>
      <c r="W45" s="79">
        <f t="shared" si="9"/>
      </c>
      <c r="X45" s="79">
        <f t="shared" si="9"/>
      </c>
      <c r="Y45" s="79" t="e">
        <f t="shared" si="9"/>
        <v>#DIV/0!</v>
      </c>
      <c r="Z45" s="79">
        <f t="shared" si="9"/>
      </c>
      <c r="AA45" s="1"/>
    </row>
    <row r="46" spans="1:27" ht="12.75">
      <c r="A46" s="73">
        <v>42</v>
      </c>
      <c r="B46" s="81"/>
      <c r="C46" s="81"/>
      <c r="D46" s="85"/>
      <c r="E46" s="85"/>
      <c r="F46" s="85"/>
      <c r="G46" s="85"/>
      <c r="H46" s="85"/>
      <c r="I46" s="85"/>
      <c r="J46" s="85"/>
      <c r="K46" s="74">
        <f t="shared" si="1"/>
        <v>0</v>
      </c>
      <c r="L46" s="75">
        <f t="shared" si="5"/>
        <v>0</v>
      </c>
      <c r="M46" s="75">
        <f t="shared" si="6"/>
        <v>0</v>
      </c>
      <c r="N46" s="76">
        <f t="shared" si="2"/>
        <v>0</v>
      </c>
      <c r="O46" s="78" t="e">
        <f t="shared" si="3"/>
        <v>#DIV/0!</v>
      </c>
      <c r="P46" s="11" t="str">
        <f t="shared" si="4"/>
        <v>ERROR</v>
      </c>
      <c r="Q46" s="79">
        <f t="shared" si="9"/>
      </c>
      <c r="R46" s="79">
        <f t="shared" si="9"/>
      </c>
      <c r="S46" s="79">
        <f t="shared" si="9"/>
      </c>
      <c r="T46" s="79">
        <f t="shared" si="9"/>
      </c>
      <c r="U46" s="79">
        <f t="shared" si="9"/>
      </c>
      <c r="V46" s="79">
        <f t="shared" si="9"/>
      </c>
      <c r="W46" s="79">
        <f t="shared" si="9"/>
      </c>
      <c r="X46" s="79">
        <f t="shared" si="9"/>
      </c>
      <c r="Y46" s="79">
        <f t="shared" si="9"/>
      </c>
      <c r="Z46" s="79">
        <f t="shared" si="9"/>
      </c>
      <c r="AA46" s="1"/>
    </row>
    <row r="47" spans="1:27" ht="12.75">
      <c r="A47" s="73">
        <v>43</v>
      </c>
      <c r="B47" s="81"/>
      <c r="C47" s="81"/>
      <c r="D47" s="85"/>
      <c r="E47" s="85"/>
      <c r="F47" s="85"/>
      <c r="G47" s="85"/>
      <c r="H47" s="85"/>
      <c r="I47" s="85"/>
      <c r="J47" s="85"/>
      <c r="K47" s="74">
        <f t="shared" si="1"/>
        <v>0</v>
      </c>
      <c r="L47" s="75">
        <f t="shared" si="5"/>
        <v>0</v>
      </c>
      <c r="M47" s="75">
        <f t="shared" si="6"/>
        <v>0</v>
      </c>
      <c r="N47" s="76">
        <f t="shared" si="2"/>
        <v>0</v>
      </c>
      <c r="O47" s="78" t="e">
        <f t="shared" si="3"/>
        <v>#DIV/0!</v>
      </c>
      <c r="P47" s="11" t="str">
        <f t="shared" si="4"/>
        <v>ERROR</v>
      </c>
      <c r="Q47" s="79">
        <f t="shared" si="9"/>
      </c>
      <c r="R47" s="79">
        <f t="shared" si="9"/>
      </c>
      <c r="S47" s="79">
        <f t="shared" si="9"/>
      </c>
      <c r="T47" s="79">
        <f t="shared" si="9"/>
      </c>
      <c r="U47" s="79">
        <f t="shared" si="9"/>
      </c>
      <c r="V47" s="79">
        <f t="shared" si="9"/>
      </c>
      <c r="W47" s="79">
        <f t="shared" si="9"/>
      </c>
      <c r="X47" s="79">
        <f t="shared" si="9"/>
      </c>
      <c r="Y47" s="79">
        <f t="shared" si="9"/>
      </c>
      <c r="Z47" s="79">
        <f t="shared" si="9"/>
      </c>
      <c r="AA47" s="1"/>
    </row>
    <row r="48" spans="1:27" ht="12.75">
      <c r="A48" s="73">
        <v>44</v>
      </c>
      <c r="B48" s="81"/>
      <c r="C48" s="81"/>
      <c r="D48" s="85"/>
      <c r="E48" s="85"/>
      <c r="F48" s="85"/>
      <c r="G48" s="85"/>
      <c r="H48" s="85"/>
      <c r="I48" s="85"/>
      <c r="J48" s="85"/>
      <c r="K48" s="74">
        <f t="shared" si="1"/>
        <v>0</v>
      </c>
      <c r="L48" s="75">
        <f t="shared" si="5"/>
        <v>0</v>
      </c>
      <c r="M48" s="75">
        <f t="shared" si="6"/>
        <v>0</v>
      </c>
      <c r="N48" s="76">
        <f t="shared" si="2"/>
        <v>0</v>
      </c>
      <c r="O48" s="78" t="e">
        <f t="shared" si="3"/>
        <v>#DIV/0!</v>
      </c>
      <c r="P48" s="11" t="str">
        <f t="shared" si="4"/>
        <v>ERROR</v>
      </c>
      <c r="Q48" s="79">
        <f t="shared" si="9"/>
      </c>
      <c r="R48" s="79">
        <f t="shared" si="9"/>
      </c>
      <c r="S48" s="79">
        <f t="shared" si="9"/>
      </c>
      <c r="T48" s="79">
        <f t="shared" si="9"/>
      </c>
      <c r="U48" s="79">
        <f t="shared" si="9"/>
      </c>
      <c r="V48" s="79">
        <f t="shared" si="9"/>
      </c>
      <c r="W48" s="79">
        <f t="shared" si="9"/>
      </c>
      <c r="X48" s="79">
        <f t="shared" si="9"/>
      </c>
      <c r="Y48" s="79">
        <f t="shared" si="9"/>
      </c>
      <c r="Z48" s="79">
        <f t="shared" si="9"/>
      </c>
      <c r="AA48" s="1"/>
    </row>
    <row r="49" spans="1:27" ht="12.75">
      <c r="A49" s="73">
        <v>45</v>
      </c>
      <c r="B49" s="81"/>
      <c r="C49" s="81"/>
      <c r="D49" s="85">
        <v>205</v>
      </c>
      <c r="E49" s="85"/>
      <c r="F49" s="85"/>
      <c r="G49" s="85"/>
      <c r="H49" s="85"/>
      <c r="I49" s="85"/>
      <c r="J49" s="85"/>
      <c r="K49" s="74">
        <f>TRUNC(N49)</f>
        <v>0</v>
      </c>
      <c r="L49" s="75">
        <f t="shared" si="5"/>
        <v>0</v>
      </c>
      <c r="M49" s="75">
        <f t="shared" si="6"/>
        <v>0</v>
      </c>
      <c r="N49" s="76">
        <f t="shared" si="2"/>
        <v>0</v>
      </c>
      <c r="O49" s="78" t="e">
        <f t="shared" si="3"/>
        <v>#DIV/0!</v>
      </c>
      <c r="P49" s="11" t="e">
        <f t="shared" si="4"/>
        <v>#DIV/0!</v>
      </c>
      <c r="Q49" s="79">
        <f t="shared" si="9"/>
      </c>
      <c r="R49" s="79">
        <f t="shared" si="9"/>
      </c>
      <c r="S49" s="79">
        <f t="shared" si="9"/>
      </c>
      <c r="T49" s="79">
        <f t="shared" si="9"/>
      </c>
      <c r="U49" s="79">
        <f t="shared" si="9"/>
      </c>
      <c r="V49" s="79">
        <f t="shared" si="9"/>
      </c>
      <c r="W49" s="79">
        <f t="shared" si="9"/>
      </c>
      <c r="X49" s="79">
        <f t="shared" si="9"/>
      </c>
      <c r="Y49" s="79">
        <f t="shared" si="9"/>
      </c>
      <c r="Z49" s="79" t="e">
        <f t="shared" si="9"/>
        <v>#DIV/0!</v>
      </c>
      <c r="AA49" s="1"/>
    </row>
    <row r="50" spans="1:27" ht="12.75">
      <c r="A50" s="73">
        <v>46</v>
      </c>
      <c r="B50" s="81"/>
      <c r="C50" s="81"/>
      <c r="D50" s="85">
        <v>205</v>
      </c>
      <c r="E50" s="85"/>
      <c r="F50" s="85"/>
      <c r="G50" s="85"/>
      <c r="H50" s="85"/>
      <c r="I50" s="85"/>
      <c r="J50" s="85"/>
      <c r="K50" s="74">
        <f t="shared" si="1"/>
        <v>0</v>
      </c>
      <c r="L50" s="75">
        <f t="shared" si="5"/>
        <v>0</v>
      </c>
      <c r="M50" s="75">
        <f t="shared" si="6"/>
        <v>0</v>
      </c>
      <c r="N50" s="76">
        <f t="shared" si="2"/>
        <v>0</v>
      </c>
      <c r="O50" s="78" t="e">
        <f t="shared" si="3"/>
        <v>#DIV/0!</v>
      </c>
      <c r="P50" s="11" t="e">
        <f t="shared" si="4"/>
        <v>#DIV/0!</v>
      </c>
      <c r="Q50" s="79">
        <f t="shared" si="9"/>
      </c>
      <c r="R50" s="79">
        <f t="shared" si="9"/>
      </c>
      <c r="S50" s="79">
        <f t="shared" si="9"/>
      </c>
      <c r="T50" s="79">
        <f t="shared" si="9"/>
      </c>
      <c r="U50" s="79">
        <f t="shared" si="9"/>
      </c>
      <c r="V50" s="79">
        <f t="shared" si="9"/>
      </c>
      <c r="W50" s="79">
        <f t="shared" si="9"/>
      </c>
      <c r="X50" s="79">
        <f t="shared" si="9"/>
      </c>
      <c r="Y50" s="79">
        <f t="shared" si="9"/>
      </c>
      <c r="Z50" s="79" t="e">
        <f t="shared" si="9"/>
        <v>#DIV/0!</v>
      </c>
      <c r="AA50" s="1"/>
    </row>
    <row r="51" spans="1:27" ht="12.75">
      <c r="A51" s="73">
        <v>47</v>
      </c>
      <c r="B51" s="81"/>
      <c r="C51" s="81"/>
      <c r="D51" s="85"/>
      <c r="E51" s="85"/>
      <c r="F51" s="85"/>
      <c r="G51" s="85"/>
      <c r="H51" s="85"/>
      <c r="I51" s="85"/>
      <c r="J51" s="85"/>
      <c r="K51" s="74">
        <f t="shared" si="1"/>
        <v>0</v>
      </c>
      <c r="L51" s="75">
        <f t="shared" si="5"/>
        <v>0</v>
      </c>
      <c r="M51" s="75">
        <f t="shared" si="6"/>
        <v>0</v>
      </c>
      <c r="N51" s="76">
        <f t="shared" si="2"/>
        <v>0</v>
      </c>
      <c r="O51" s="78" t="e">
        <f t="shared" si="3"/>
        <v>#DIV/0!</v>
      </c>
      <c r="P51" s="11" t="str">
        <f t="shared" si="4"/>
        <v>ERROR</v>
      </c>
      <c r="Q51" s="79">
        <f t="shared" si="9"/>
      </c>
      <c r="R51" s="79">
        <f t="shared" si="9"/>
      </c>
      <c r="S51" s="79">
        <f t="shared" si="9"/>
      </c>
      <c r="T51" s="79">
        <f t="shared" si="9"/>
      </c>
      <c r="U51" s="79">
        <f t="shared" si="9"/>
      </c>
      <c r="V51" s="79">
        <f t="shared" si="9"/>
      </c>
      <c r="W51" s="79">
        <f t="shared" si="9"/>
      </c>
      <c r="X51" s="79">
        <f t="shared" si="9"/>
      </c>
      <c r="Y51" s="79">
        <f t="shared" si="9"/>
      </c>
      <c r="Z51" s="79">
        <f t="shared" si="9"/>
      </c>
      <c r="AA51" s="1"/>
    </row>
    <row r="52" spans="1:27" ht="12.75">
      <c r="A52" s="73">
        <v>48</v>
      </c>
      <c r="B52" s="81"/>
      <c r="C52" s="81"/>
      <c r="D52" s="85"/>
      <c r="E52" s="85"/>
      <c r="F52" s="85"/>
      <c r="G52" s="85"/>
      <c r="H52" s="85"/>
      <c r="I52" s="85"/>
      <c r="J52" s="85"/>
      <c r="K52" s="74">
        <f t="shared" si="1"/>
        <v>0</v>
      </c>
      <c r="L52" s="75">
        <f t="shared" si="5"/>
        <v>0</v>
      </c>
      <c r="M52" s="75">
        <f t="shared" si="6"/>
        <v>0</v>
      </c>
      <c r="N52" s="76">
        <f t="shared" si="2"/>
        <v>0</v>
      </c>
      <c r="O52" s="78" t="e">
        <f t="shared" si="3"/>
        <v>#DIV/0!</v>
      </c>
      <c r="P52" s="11" t="str">
        <f t="shared" si="4"/>
        <v>ERROR</v>
      </c>
      <c r="Q52" s="79">
        <f t="shared" si="9"/>
      </c>
      <c r="R52" s="79">
        <f t="shared" si="9"/>
      </c>
      <c r="S52" s="79">
        <f t="shared" si="9"/>
      </c>
      <c r="T52" s="79">
        <f t="shared" si="9"/>
      </c>
      <c r="U52" s="79">
        <f t="shared" si="9"/>
      </c>
      <c r="V52" s="79">
        <f t="shared" si="9"/>
      </c>
      <c r="W52" s="79">
        <f t="shared" si="9"/>
      </c>
      <c r="X52" s="79">
        <f t="shared" si="9"/>
      </c>
      <c r="Y52" s="79">
        <f t="shared" si="9"/>
      </c>
      <c r="Z52" s="79">
        <f t="shared" si="9"/>
      </c>
      <c r="AA52" s="1"/>
    </row>
    <row r="53" spans="1:27" ht="12.75">
      <c r="A53" s="73">
        <v>49</v>
      </c>
      <c r="B53" s="81"/>
      <c r="C53" s="81"/>
      <c r="D53" s="85"/>
      <c r="E53" s="85"/>
      <c r="F53" s="85"/>
      <c r="G53" s="85"/>
      <c r="H53" s="85"/>
      <c r="I53" s="85"/>
      <c r="J53" s="85"/>
      <c r="K53" s="74">
        <f t="shared" si="1"/>
        <v>0</v>
      </c>
      <c r="L53" s="75">
        <f t="shared" si="5"/>
        <v>0</v>
      </c>
      <c r="M53" s="75">
        <f t="shared" si="6"/>
        <v>0</v>
      </c>
      <c r="N53" s="76">
        <f t="shared" si="2"/>
        <v>0</v>
      </c>
      <c r="O53" s="78" t="e">
        <f t="shared" si="3"/>
        <v>#DIV/0!</v>
      </c>
      <c r="P53" s="11" t="str">
        <f t="shared" si="4"/>
        <v>ERROR</v>
      </c>
      <c r="Q53" s="79">
        <f t="shared" si="9"/>
      </c>
      <c r="R53" s="79">
        <f t="shared" si="9"/>
      </c>
      <c r="S53" s="79">
        <f t="shared" si="9"/>
      </c>
      <c r="T53" s="79">
        <f t="shared" si="9"/>
      </c>
      <c r="U53" s="79">
        <f t="shared" si="9"/>
      </c>
      <c r="V53" s="79">
        <f t="shared" si="9"/>
      </c>
      <c r="W53" s="79">
        <f t="shared" si="9"/>
      </c>
      <c r="X53" s="79">
        <f t="shared" si="9"/>
      </c>
      <c r="Y53" s="79">
        <f t="shared" si="9"/>
      </c>
      <c r="Z53" s="79">
        <f t="shared" si="9"/>
      </c>
      <c r="AA53" s="1"/>
    </row>
    <row r="54" spans="1:27" ht="12.75">
      <c r="A54" s="73">
        <v>50</v>
      </c>
      <c r="B54" s="81" t="s">
        <v>30</v>
      </c>
      <c r="C54" s="81"/>
      <c r="D54" s="85"/>
      <c r="E54" s="85"/>
      <c r="F54" s="85"/>
      <c r="G54" s="85"/>
      <c r="H54" s="85"/>
      <c r="I54" s="85"/>
      <c r="J54" s="85"/>
      <c r="K54" s="74">
        <f t="shared" si="1"/>
        <v>0</v>
      </c>
      <c r="L54" s="75">
        <f t="shared" si="5"/>
        <v>0</v>
      </c>
      <c r="M54" s="75">
        <f t="shared" si="6"/>
        <v>0</v>
      </c>
      <c r="N54" s="76">
        <f t="shared" si="2"/>
        <v>0</v>
      </c>
      <c r="O54" s="78" t="e">
        <f t="shared" si="3"/>
        <v>#DIV/0!</v>
      </c>
      <c r="P54" s="11" t="str">
        <f t="shared" si="4"/>
        <v>ERROR</v>
      </c>
      <c r="Q54" s="79">
        <f t="shared" si="9"/>
      </c>
      <c r="R54" s="79">
        <f t="shared" si="9"/>
      </c>
      <c r="S54" s="79">
        <f t="shared" si="9"/>
      </c>
      <c r="T54" s="79">
        <f t="shared" si="9"/>
      </c>
      <c r="U54" s="79">
        <f t="shared" si="9"/>
      </c>
      <c r="V54" s="79">
        <f t="shared" si="9"/>
      </c>
      <c r="W54" s="79">
        <f t="shared" si="9"/>
      </c>
      <c r="X54" s="79">
        <f t="shared" si="9"/>
      </c>
      <c r="Y54" s="79">
        <f t="shared" si="9"/>
      </c>
      <c r="Z54" s="79">
        <f t="shared" si="9"/>
      </c>
      <c r="AA54" s="1"/>
    </row>
    <row r="55" spans="1:27" ht="12.75">
      <c r="A55" s="73"/>
      <c r="B55" s="81"/>
      <c r="C55" s="81"/>
      <c r="D55" s="85">
        <v>320</v>
      </c>
      <c r="E55" s="85"/>
      <c r="F55" s="85"/>
      <c r="G55" s="85"/>
      <c r="H55" s="85"/>
      <c r="I55" s="85"/>
      <c r="J55" s="85"/>
      <c r="K55" s="74">
        <f t="shared" si="1"/>
        <v>0</v>
      </c>
      <c r="L55" s="75">
        <f t="shared" si="5"/>
        <v>0</v>
      </c>
      <c r="M55" s="75">
        <f t="shared" si="6"/>
        <v>0</v>
      </c>
      <c r="N55" s="76">
        <f t="shared" si="2"/>
        <v>0</v>
      </c>
      <c r="O55" s="78" t="e">
        <f t="shared" si="3"/>
        <v>#DIV/0!</v>
      </c>
      <c r="P55" s="11" t="e">
        <f t="shared" si="4"/>
        <v>#DIV/0!</v>
      </c>
      <c r="Q55" s="79" t="e">
        <f t="shared" si="9"/>
        <v>#DIV/0!</v>
      </c>
      <c r="R55" s="79">
        <f t="shared" si="9"/>
      </c>
      <c r="S55" s="79">
        <f t="shared" si="9"/>
      </c>
      <c r="T55" s="79">
        <f t="shared" si="9"/>
      </c>
      <c r="U55" s="79">
        <f t="shared" si="9"/>
      </c>
      <c r="V55" s="79">
        <f t="shared" si="9"/>
      </c>
      <c r="W55" s="79">
        <f t="shared" si="9"/>
      </c>
      <c r="X55" s="79">
        <f t="shared" si="9"/>
      </c>
      <c r="Y55" s="79">
        <f t="shared" si="9"/>
      </c>
      <c r="Z55" s="79">
        <f t="shared" si="9"/>
      </c>
      <c r="AA55" s="1"/>
    </row>
    <row r="56" spans="1:27" ht="12.75">
      <c r="A56" s="73"/>
      <c r="B56" s="81"/>
      <c r="C56" s="81"/>
      <c r="D56" s="85">
        <v>310</v>
      </c>
      <c r="E56" s="85"/>
      <c r="F56" s="85"/>
      <c r="G56" s="85"/>
      <c r="H56" s="85"/>
      <c r="I56" s="85"/>
      <c r="J56" s="85"/>
      <c r="K56" s="74">
        <f t="shared" si="1"/>
        <v>0</v>
      </c>
      <c r="L56" s="75">
        <f t="shared" si="5"/>
        <v>0</v>
      </c>
      <c r="M56" s="75">
        <f t="shared" si="6"/>
        <v>0</v>
      </c>
      <c r="N56" s="76">
        <f t="shared" si="2"/>
        <v>0</v>
      </c>
      <c r="O56" s="78" t="e">
        <f t="shared" si="3"/>
        <v>#DIV/0!</v>
      </c>
      <c r="P56" s="11" t="e">
        <f>IF(SUM(Q56:Z56)=0,"ERROR","")</f>
        <v>#DIV/0!</v>
      </c>
      <c r="Q56" s="79">
        <f t="shared" si="9"/>
      </c>
      <c r="R56" s="79" t="e">
        <f t="shared" si="9"/>
        <v>#DIV/0!</v>
      </c>
      <c r="S56" s="79">
        <f t="shared" si="9"/>
      </c>
      <c r="T56" s="79"/>
      <c r="U56" s="79"/>
      <c r="V56" s="79">
        <f t="shared" si="9"/>
      </c>
      <c r="W56" s="79"/>
      <c r="X56" s="79">
        <f t="shared" si="9"/>
      </c>
      <c r="Y56" s="79"/>
      <c r="Z56" s="79"/>
      <c r="AA56" s="1"/>
    </row>
    <row r="57" spans="1:27" ht="12.75">
      <c r="A57" s="73"/>
      <c r="B57" s="81"/>
      <c r="C57" s="81"/>
      <c r="D57" s="85">
        <v>300</v>
      </c>
      <c r="E57" s="85"/>
      <c r="F57" s="85">
        <v>49</v>
      </c>
      <c r="G57" s="85">
        <v>35</v>
      </c>
      <c r="H57" s="85">
        <v>1</v>
      </c>
      <c r="I57" s="85">
        <v>12</v>
      </c>
      <c r="J57" s="85">
        <v>23</v>
      </c>
      <c r="K57" s="74">
        <f t="shared" si="1"/>
        <v>0</v>
      </c>
      <c r="L57" s="75">
        <f t="shared" si="5"/>
        <v>22</v>
      </c>
      <c r="M57" s="75">
        <f t="shared" si="6"/>
        <v>48.00000000000051</v>
      </c>
      <c r="N57" s="76">
        <f t="shared" si="2"/>
        <v>0.3800000000000001</v>
      </c>
      <c r="O57" s="78">
        <f t="shared" si="3"/>
        <v>197.36842105263153</v>
      </c>
      <c r="P57" s="11">
        <f t="shared" si="4"/>
      </c>
      <c r="Q57" s="79">
        <f t="shared" si="9"/>
      </c>
      <c r="R57" s="79">
        <f t="shared" si="9"/>
      </c>
      <c r="S57" s="79">
        <f t="shared" si="9"/>
        <v>197.36842105263153</v>
      </c>
      <c r="T57" s="79"/>
      <c r="U57" s="79"/>
      <c r="V57" s="79">
        <f t="shared" si="9"/>
      </c>
      <c r="W57" s="79"/>
      <c r="X57" s="79">
        <f t="shared" si="9"/>
      </c>
      <c r="Y57" s="79"/>
      <c r="Z57" s="79"/>
      <c r="AA57" s="1"/>
    </row>
    <row r="58" spans="1:27" ht="12.75">
      <c r="A58" s="73"/>
      <c r="B58" s="81"/>
      <c r="C58" s="81"/>
      <c r="D58" s="85" t="s">
        <v>14</v>
      </c>
      <c r="E58" s="85"/>
      <c r="F58" s="85"/>
      <c r="G58" s="85"/>
      <c r="H58" s="85"/>
      <c r="I58" s="85"/>
      <c r="J58" s="85"/>
      <c r="K58" s="74">
        <f t="shared" si="1"/>
        <v>0</v>
      </c>
      <c r="L58" s="75">
        <f t="shared" si="5"/>
        <v>0</v>
      </c>
      <c r="M58" s="75">
        <f t="shared" si="6"/>
        <v>0</v>
      </c>
      <c r="N58" s="76">
        <f t="shared" si="2"/>
        <v>0</v>
      </c>
      <c r="O58" s="78" t="e">
        <f t="shared" si="3"/>
        <v>#DIV/0!</v>
      </c>
      <c r="P58" s="11" t="e">
        <f t="shared" si="4"/>
        <v>#DIV/0!</v>
      </c>
      <c r="Q58" s="79">
        <f t="shared" si="9"/>
      </c>
      <c r="R58" s="79">
        <f t="shared" si="9"/>
      </c>
      <c r="S58" s="79">
        <f t="shared" si="9"/>
      </c>
      <c r="T58" s="79" t="e">
        <f t="shared" si="9"/>
        <v>#DIV/0!</v>
      </c>
      <c r="U58" s="79">
        <f t="shared" si="9"/>
      </c>
      <c r="V58" s="79">
        <f t="shared" si="9"/>
      </c>
      <c r="W58" s="79">
        <f t="shared" si="9"/>
      </c>
      <c r="X58" s="79">
        <f t="shared" si="9"/>
      </c>
      <c r="Y58" s="79">
        <f t="shared" si="9"/>
      </c>
      <c r="Z58" s="79">
        <f t="shared" si="9"/>
      </c>
      <c r="AA58" s="1"/>
    </row>
    <row r="59" spans="1:27" ht="12.75">
      <c r="A59" s="73"/>
      <c r="B59" s="81"/>
      <c r="C59" s="81"/>
      <c r="D59" s="85">
        <v>285</v>
      </c>
      <c r="E59" s="85"/>
      <c r="F59" s="85">
        <v>51</v>
      </c>
      <c r="G59" s="85">
        <v>28</v>
      </c>
      <c r="H59" s="85">
        <v>1</v>
      </c>
      <c r="I59" s="85">
        <v>16</v>
      </c>
      <c r="J59" s="85">
        <v>19</v>
      </c>
      <c r="K59" s="74">
        <f t="shared" si="1"/>
        <v>0</v>
      </c>
      <c r="L59" s="75">
        <f t="shared" si="5"/>
        <v>24</v>
      </c>
      <c r="M59" s="75">
        <f t="shared" si="6"/>
        <v>50.99999999999958</v>
      </c>
      <c r="N59" s="76">
        <f t="shared" si="2"/>
        <v>0.41416666666666657</v>
      </c>
      <c r="O59" s="78">
        <f t="shared" si="3"/>
        <v>181.08651911468817</v>
      </c>
      <c r="P59" s="11">
        <f t="shared" si="4"/>
      </c>
      <c r="Q59" s="79">
        <f t="shared" si="9"/>
      </c>
      <c r="R59" s="79">
        <f t="shared" si="9"/>
      </c>
      <c r="S59" s="79">
        <f t="shared" si="9"/>
      </c>
      <c r="T59" s="79">
        <f t="shared" si="9"/>
      </c>
      <c r="U59" s="79">
        <f t="shared" si="9"/>
        <v>181.08651911468817</v>
      </c>
      <c r="V59" s="79">
        <f t="shared" si="9"/>
      </c>
      <c r="W59" s="79">
        <f t="shared" si="9"/>
      </c>
      <c r="X59" s="79">
        <f t="shared" si="9"/>
      </c>
      <c r="Y59" s="79">
        <f t="shared" si="9"/>
      </c>
      <c r="Z59" s="79">
        <f t="shared" si="9"/>
      </c>
      <c r="AA59" s="1"/>
    </row>
    <row r="60" spans="1:27" ht="12.75">
      <c r="A60" s="73"/>
      <c r="B60" s="81"/>
      <c r="C60" s="81"/>
      <c r="D60" s="85" t="s">
        <v>33</v>
      </c>
      <c r="E60" s="83"/>
      <c r="F60" s="83"/>
      <c r="G60" s="84"/>
      <c r="H60" s="85"/>
      <c r="I60" s="85"/>
      <c r="J60" s="85"/>
      <c r="K60" s="74">
        <f t="shared" si="1"/>
        <v>0</v>
      </c>
      <c r="L60" s="75">
        <f t="shared" si="5"/>
        <v>0</v>
      </c>
      <c r="M60" s="75">
        <f t="shared" si="6"/>
        <v>0</v>
      </c>
      <c r="N60" s="76">
        <f t="shared" si="2"/>
        <v>0</v>
      </c>
      <c r="O60" s="78" t="e">
        <f t="shared" si="3"/>
        <v>#DIV/0!</v>
      </c>
      <c r="P60" s="11" t="e">
        <f t="shared" si="4"/>
        <v>#DIV/0!</v>
      </c>
      <c r="Q60" s="79">
        <f t="shared" si="9"/>
      </c>
      <c r="R60" s="79">
        <f t="shared" si="9"/>
      </c>
      <c r="S60" s="79">
        <f t="shared" si="9"/>
      </c>
      <c r="T60" s="79">
        <f t="shared" si="9"/>
      </c>
      <c r="U60" s="79">
        <f t="shared" si="9"/>
      </c>
      <c r="V60" s="79" t="e">
        <f t="shared" si="9"/>
        <v>#DIV/0!</v>
      </c>
      <c r="W60" s="79">
        <f t="shared" si="9"/>
      </c>
      <c r="X60" s="79">
        <f t="shared" si="9"/>
      </c>
      <c r="Y60" s="79">
        <f t="shared" si="9"/>
      </c>
      <c r="Z60" s="79">
        <f t="shared" si="9"/>
      </c>
      <c r="AA60" s="1"/>
    </row>
    <row r="61" spans="1:27" ht="12.75">
      <c r="A61" s="73"/>
      <c r="B61" s="81"/>
      <c r="C61" s="81"/>
      <c r="D61" s="85">
        <v>260</v>
      </c>
      <c r="E61" s="85"/>
      <c r="F61" s="85">
        <v>52</v>
      </c>
      <c r="G61" s="85">
        <v>17</v>
      </c>
      <c r="H61" s="85">
        <v>1</v>
      </c>
      <c r="I61" s="85">
        <v>18</v>
      </c>
      <c r="J61" s="85">
        <v>10</v>
      </c>
      <c r="K61" s="74">
        <f t="shared" si="1"/>
        <v>0</v>
      </c>
      <c r="L61" s="75">
        <f t="shared" si="5"/>
        <v>25</v>
      </c>
      <c r="M61" s="75">
        <f t="shared" si="6"/>
        <v>53.00000000000009</v>
      </c>
      <c r="N61" s="76">
        <f t="shared" si="2"/>
        <v>0.43138888888888893</v>
      </c>
      <c r="O61" s="78">
        <f t="shared" si="3"/>
        <v>173.85705086928525</v>
      </c>
      <c r="P61" s="11">
        <f t="shared" si="4"/>
      </c>
      <c r="Q61" s="79">
        <f t="shared" si="9"/>
      </c>
      <c r="R61" s="79">
        <f t="shared" si="9"/>
      </c>
      <c r="S61" s="79">
        <f t="shared" si="9"/>
      </c>
      <c r="T61" s="79">
        <f t="shared" si="9"/>
      </c>
      <c r="U61" s="79">
        <f t="shared" si="9"/>
      </c>
      <c r="V61" s="79">
        <f t="shared" si="9"/>
      </c>
      <c r="W61" s="79">
        <f t="shared" si="9"/>
        <v>173.85705086928525</v>
      </c>
      <c r="X61" s="79">
        <f t="shared" si="9"/>
      </c>
      <c r="Y61" s="79">
        <f t="shared" si="9"/>
      </c>
      <c r="Z61" s="79">
        <f t="shared" si="9"/>
      </c>
      <c r="AA61" s="1"/>
    </row>
    <row r="62" spans="1:27" ht="12.75">
      <c r="A62" s="73"/>
      <c r="B62" s="81"/>
      <c r="C62" s="81"/>
      <c r="D62" s="85" t="s">
        <v>15</v>
      </c>
      <c r="E62" s="85"/>
      <c r="F62" s="85"/>
      <c r="G62" s="85"/>
      <c r="H62" s="85"/>
      <c r="I62" s="85"/>
      <c r="J62" s="85"/>
      <c r="K62" s="74">
        <f t="shared" si="1"/>
        <v>0</v>
      </c>
      <c r="L62" s="75">
        <f t="shared" si="5"/>
        <v>0</v>
      </c>
      <c r="M62" s="75">
        <f t="shared" si="6"/>
        <v>0</v>
      </c>
      <c r="N62" s="76">
        <f t="shared" si="2"/>
        <v>0</v>
      </c>
      <c r="O62" s="78" t="e">
        <f t="shared" si="3"/>
        <v>#DIV/0!</v>
      </c>
      <c r="P62" s="11" t="e">
        <f t="shared" si="4"/>
        <v>#DIV/0!</v>
      </c>
      <c r="Q62" s="79">
        <f t="shared" si="9"/>
      </c>
      <c r="R62" s="79">
        <f t="shared" si="9"/>
      </c>
      <c r="S62" s="79">
        <f t="shared" si="9"/>
      </c>
      <c r="T62" s="79"/>
      <c r="U62" s="79"/>
      <c r="V62" s="79">
        <f t="shared" si="9"/>
      </c>
      <c r="W62" s="79"/>
      <c r="X62" s="79" t="e">
        <f t="shared" si="9"/>
        <v>#DIV/0!</v>
      </c>
      <c r="Y62" s="79"/>
      <c r="Z62" s="79"/>
      <c r="AA62" s="1"/>
    </row>
    <row r="63" spans="1:27" ht="12.75">
      <c r="A63" s="73"/>
      <c r="B63" s="81"/>
      <c r="C63" s="81"/>
      <c r="D63" s="85">
        <v>225</v>
      </c>
      <c r="E63" s="85"/>
      <c r="F63" s="85">
        <v>53</v>
      </c>
      <c r="G63" s="85">
        <v>11</v>
      </c>
      <c r="H63" s="85">
        <v>1</v>
      </c>
      <c r="I63" s="85">
        <v>19</v>
      </c>
      <c r="J63" s="85">
        <v>3</v>
      </c>
      <c r="K63" s="74">
        <f t="shared" si="1"/>
        <v>0</v>
      </c>
      <c r="L63" s="75">
        <f t="shared" si="5"/>
        <v>25</v>
      </c>
      <c r="M63" s="75">
        <f t="shared" si="6"/>
        <v>51.99999999999954</v>
      </c>
      <c r="N63" s="76">
        <f t="shared" si="2"/>
        <v>0.431111111111111</v>
      </c>
      <c r="O63" s="78">
        <f t="shared" si="3"/>
        <v>173.9690721649485</v>
      </c>
      <c r="P63" s="11">
        <f t="shared" si="4"/>
      </c>
      <c r="Q63" s="79">
        <f t="shared" si="9"/>
      </c>
      <c r="R63" s="79">
        <f t="shared" si="9"/>
      </c>
      <c r="S63" s="79">
        <f t="shared" si="9"/>
      </c>
      <c r="T63" s="79">
        <f t="shared" si="9"/>
      </c>
      <c r="U63" s="79">
        <f t="shared" si="9"/>
      </c>
      <c r="V63" s="79">
        <f t="shared" si="9"/>
      </c>
      <c r="W63" s="79">
        <f t="shared" si="9"/>
      </c>
      <c r="X63" s="79">
        <f t="shared" si="9"/>
      </c>
      <c r="Y63" s="79">
        <f t="shared" si="9"/>
        <v>173.9690721649485</v>
      </c>
      <c r="Z63" s="79">
        <f t="shared" si="9"/>
      </c>
      <c r="AA63" s="1"/>
    </row>
    <row r="64" spans="1:27" ht="12.75">
      <c r="A64" s="73"/>
      <c r="B64" s="81"/>
      <c r="C64" s="81"/>
      <c r="D64" s="85">
        <v>205</v>
      </c>
      <c r="E64" s="85"/>
      <c r="F64" s="85"/>
      <c r="G64" s="85"/>
      <c r="H64" s="85"/>
      <c r="I64" s="85"/>
      <c r="J64" s="85"/>
      <c r="K64" s="74">
        <f t="shared" si="1"/>
        <v>0</v>
      </c>
      <c r="L64" s="75">
        <f t="shared" si="5"/>
        <v>0</v>
      </c>
      <c r="M64" s="75">
        <f t="shared" si="6"/>
        <v>0</v>
      </c>
      <c r="N64" s="76">
        <f t="shared" si="2"/>
        <v>0</v>
      </c>
      <c r="O64" s="78" t="e">
        <f t="shared" si="3"/>
        <v>#DIV/0!</v>
      </c>
      <c r="P64" s="11" t="e">
        <f t="shared" si="4"/>
        <v>#DIV/0!</v>
      </c>
      <c r="Q64" s="79">
        <f t="shared" si="9"/>
      </c>
      <c r="R64" s="79">
        <f t="shared" si="9"/>
      </c>
      <c r="S64" s="79">
        <f t="shared" si="9"/>
      </c>
      <c r="T64" s="79">
        <f t="shared" si="9"/>
      </c>
      <c r="U64" s="79">
        <f t="shared" si="9"/>
      </c>
      <c r="V64" s="79">
        <f t="shared" si="9"/>
      </c>
      <c r="W64" s="79">
        <f t="shared" si="9"/>
      </c>
      <c r="X64" s="79">
        <f t="shared" si="9"/>
      </c>
      <c r="Y64" s="79">
        <f t="shared" si="9"/>
      </c>
      <c r="Z64" s="79" t="e">
        <f t="shared" si="9"/>
        <v>#DIV/0!</v>
      </c>
      <c r="AA64" s="1"/>
    </row>
    <row r="65" spans="16:26" ht="12.75">
      <c r="P65" s="105" t="s">
        <v>30</v>
      </c>
      <c r="R65" s="1">
        <v>0</v>
      </c>
      <c r="S65" s="106">
        <v>0</v>
      </c>
      <c r="T65" s="106" t="e">
        <f>R8-T20</f>
        <v>#VALUE!</v>
      </c>
      <c r="U65" s="106">
        <v>12.2</v>
      </c>
      <c r="V65" s="106" t="e">
        <f>R8-V32</f>
        <v>#VALUE!</v>
      </c>
      <c r="W65" s="106">
        <v>12.6</v>
      </c>
      <c r="Y65" s="106">
        <v>21</v>
      </c>
      <c r="Z65" s="106" t="e">
        <f>R7-Z49</f>
        <v>#DIV/0!</v>
      </c>
    </row>
    <row r="66" spans="16:26" ht="12.75">
      <c r="P66" s="105" t="s">
        <v>31</v>
      </c>
      <c r="Q66" s="106">
        <f>SUM(Q58:Q65)</f>
        <v>0</v>
      </c>
      <c r="R66" s="106" t="e">
        <f>SUM(R56:R65)</f>
        <v>#DIV/0!</v>
      </c>
      <c r="S66" s="106">
        <f>SUM(S57:S65)</f>
        <v>197.36842105263153</v>
      </c>
      <c r="T66" s="106" t="e">
        <f aca="true" t="shared" si="10" ref="T66:Z66">SUM(T58:T65)</f>
        <v>#DIV/0!</v>
      </c>
      <c r="U66" s="106">
        <f t="shared" si="10"/>
        <v>193.28651911468816</v>
      </c>
      <c r="V66" s="106" t="e">
        <f>SUM(V56:V65)</f>
        <v>#DIV/0!</v>
      </c>
      <c r="W66" s="106">
        <f t="shared" si="10"/>
        <v>186.45705086928524</v>
      </c>
      <c r="X66" s="106" t="e">
        <f t="shared" si="10"/>
        <v>#DIV/0!</v>
      </c>
      <c r="Y66" s="106">
        <f t="shared" si="10"/>
        <v>194.9690721649485</v>
      </c>
      <c r="Z66" s="106" t="e">
        <f t="shared" si="10"/>
        <v>#DIV/0!</v>
      </c>
    </row>
    <row r="68" spans="2:3" ht="12.75">
      <c r="B68" s="2"/>
      <c r="C68" s="2"/>
    </row>
    <row r="70" spans="2:3" ht="12.75">
      <c r="B70" s="2"/>
      <c r="C70" s="2"/>
    </row>
    <row r="76" spans="17:18" ht="12.75">
      <c r="Q76" s="2"/>
      <c r="R76" s="2"/>
    </row>
    <row r="78" spans="17:22" ht="12.75">
      <c r="Q78" s="2"/>
      <c r="R78" s="2"/>
      <c r="S78" s="8"/>
      <c r="T78" s="8"/>
      <c r="U78" s="8"/>
      <c r="V78" s="8"/>
    </row>
    <row r="79" spans="17:22" ht="12.75">
      <c r="Q79" s="2"/>
      <c r="R79" s="2"/>
      <c r="S79" s="8"/>
      <c r="T79" s="8"/>
      <c r="U79" s="8"/>
      <c r="V79" s="8"/>
    </row>
    <row r="80" spans="17:22" ht="12.75">
      <c r="Q80" s="2"/>
      <c r="R80" s="2"/>
      <c r="S80" s="8"/>
      <c r="T80" s="8"/>
      <c r="U80" s="8"/>
      <c r="V80" s="8"/>
    </row>
    <row r="82" spans="20:22" ht="12.75">
      <c r="T82" s="8"/>
      <c r="U82" s="8"/>
      <c r="V82" s="8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2">
      <selection activeCell="J18" sqref="J18"/>
    </sheetView>
  </sheetViews>
  <sheetFormatPr defaultColWidth="9.140625" defaultRowHeight="12.75"/>
  <cols>
    <col min="1" max="1" width="9.140625" style="3" customWidth="1"/>
    <col min="2" max="2" width="24.421875" style="3" customWidth="1"/>
    <col min="3" max="3" width="14.00390625" style="3" customWidth="1"/>
    <col min="4" max="4" width="7.421875" style="3" customWidth="1"/>
    <col min="5" max="6" width="6.7109375" style="3" customWidth="1"/>
    <col min="7" max="7" width="7.8515625" style="3" customWidth="1"/>
    <col min="8" max="9" width="6.7109375" style="3" customWidth="1"/>
    <col min="10" max="10" width="10.28125" style="4" customWidth="1"/>
    <col min="11" max="11" width="9.140625" style="57" customWidth="1"/>
    <col min="12" max="12" width="8.8515625" style="4" customWidth="1"/>
    <col min="13" max="16384" width="9.140625" style="3" customWidth="1"/>
  </cols>
  <sheetData>
    <row r="1" spans="1:12" s="5" customFormat="1" ht="12.75">
      <c r="A1" s="5" t="s">
        <v>23</v>
      </c>
      <c r="J1" s="26"/>
      <c r="K1" s="56"/>
      <c r="L1" s="26"/>
    </row>
    <row r="2" ht="13.5" thickBot="1"/>
    <row r="3" spans="1:12" s="5" customFormat="1" ht="12.75">
      <c r="A3" s="22"/>
      <c r="B3" s="31"/>
      <c r="C3" s="27"/>
      <c r="D3" s="27" t="s">
        <v>16</v>
      </c>
      <c r="E3" s="28"/>
      <c r="F3" s="20"/>
      <c r="G3" s="27" t="s">
        <v>17</v>
      </c>
      <c r="H3" s="28"/>
      <c r="I3" s="20"/>
      <c r="J3" s="29"/>
      <c r="K3" s="58"/>
      <c r="L3" s="29"/>
    </row>
    <row r="4" spans="1:12" s="5" customFormat="1" ht="13.5" thickBot="1">
      <c r="A4" s="23" t="s">
        <v>24</v>
      </c>
      <c r="B4" s="32" t="s">
        <v>0</v>
      </c>
      <c r="C4" s="54" t="s">
        <v>27</v>
      </c>
      <c r="D4" s="12" t="s">
        <v>3</v>
      </c>
      <c r="E4" s="13" t="s">
        <v>4</v>
      </c>
      <c r="F4" s="14" t="s">
        <v>5</v>
      </c>
      <c r="G4" s="12" t="s">
        <v>3</v>
      </c>
      <c r="H4" s="13" t="s">
        <v>4</v>
      </c>
      <c r="I4" s="14" t="s">
        <v>5</v>
      </c>
      <c r="J4" s="30" t="s">
        <v>2</v>
      </c>
      <c r="K4" s="59" t="s">
        <v>6</v>
      </c>
      <c r="L4" s="30" t="s">
        <v>9</v>
      </c>
    </row>
    <row r="5" spans="1:12" ht="12.75">
      <c r="A5" s="72">
        <v>1</v>
      </c>
      <c r="B5" s="82" t="s">
        <v>34</v>
      </c>
      <c r="C5" s="86"/>
      <c r="D5" s="86">
        <v>0</v>
      </c>
      <c r="E5" s="86">
        <v>9</v>
      </c>
      <c r="F5" s="86">
        <v>46</v>
      </c>
      <c r="G5" s="87">
        <v>1</v>
      </c>
      <c r="H5" s="88">
        <v>18</v>
      </c>
      <c r="I5" s="88">
        <v>26</v>
      </c>
      <c r="J5" s="89">
        <v>14.5</v>
      </c>
      <c r="K5" s="101">
        <f>(G5+H5/60+I5/3600)-(D5+E5/60+F5/3600)</f>
        <v>1.1444444444444446</v>
      </c>
      <c r="L5" s="102">
        <f>1000/(J5*K5)</f>
        <v>60.26113157013726</v>
      </c>
    </row>
    <row r="6" spans="1:12" ht="12.75">
      <c r="A6" s="73">
        <v>2</v>
      </c>
      <c r="B6" s="81" t="s">
        <v>37</v>
      </c>
      <c r="C6" s="90"/>
      <c r="D6" s="90">
        <v>0</v>
      </c>
      <c r="E6" s="90">
        <v>11</v>
      </c>
      <c r="F6" s="90">
        <v>43</v>
      </c>
      <c r="G6" s="91">
        <v>1</v>
      </c>
      <c r="H6" s="92">
        <v>25</v>
      </c>
      <c r="I6" s="92">
        <v>26</v>
      </c>
      <c r="J6" s="93">
        <v>13.55</v>
      </c>
      <c r="K6" s="103">
        <f aca="true" t="shared" si="0" ref="K6:K54">(G6+H6/60+I6/3600)-(D6+E6/60+F6/3600)</f>
        <v>1.2286111111111113</v>
      </c>
      <c r="L6" s="104">
        <f aca="true" t="shared" si="1" ref="L6:L54">1000/(J6*K6)</f>
        <v>60.06842795084065</v>
      </c>
    </row>
    <row r="7" spans="1:12" ht="12.75">
      <c r="A7" s="73">
        <v>3</v>
      </c>
      <c r="B7" s="81" t="s">
        <v>45</v>
      </c>
      <c r="C7" s="90"/>
      <c r="D7" s="90">
        <v>0</v>
      </c>
      <c r="E7" s="90">
        <v>16</v>
      </c>
      <c r="F7" s="90">
        <v>58</v>
      </c>
      <c r="G7" s="91">
        <v>1</v>
      </c>
      <c r="H7" s="92">
        <v>27</v>
      </c>
      <c r="I7" s="92">
        <v>3</v>
      </c>
      <c r="J7" s="93">
        <v>15.7</v>
      </c>
      <c r="K7" s="103">
        <f t="shared" si="0"/>
        <v>1.1680555555555554</v>
      </c>
      <c r="L7" s="104">
        <f t="shared" si="1"/>
        <v>54.53016957368011</v>
      </c>
    </row>
    <row r="8" spans="1:12" ht="12.75">
      <c r="A8" s="73">
        <v>4</v>
      </c>
      <c r="B8" s="81" t="s">
        <v>35</v>
      </c>
      <c r="C8" s="90"/>
      <c r="D8" s="90">
        <v>0</v>
      </c>
      <c r="E8" s="90">
        <v>10</v>
      </c>
      <c r="F8" s="90">
        <v>9</v>
      </c>
      <c r="G8" s="91">
        <v>1</v>
      </c>
      <c r="H8" s="92">
        <v>21</v>
      </c>
      <c r="I8" s="92">
        <v>22</v>
      </c>
      <c r="J8" s="93">
        <v>14.7</v>
      </c>
      <c r="K8" s="103">
        <f t="shared" si="0"/>
        <v>1.1869444444444446</v>
      </c>
      <c r="L8" s="104">
        <f t="shared" si="1"/>
        <v>57.31288536945319</v>
      </c>
    </row>
    <row r="9" spans="1:12" ht="12.75">
      <c r="A9" s="73">
        <v>5</v>
      </c>
      <c r="B9" s="81" t="s">
        <v>40</v>
      </c>
      <c r="C9" s="90"/>
      <c r="D9" s="90">
        <v>0</v>
      </c>
      <c r="E9" s="90">
        <v>20</v>
      </c>
      <c r="F9" s="90">
        <v>28</v>
      </c>
      <c r="G9" s="91">
        <v>1</v>
      </c>
      <c r="H9" s="92">
        <v>32</v>
      </c>
      <c r="I9" s="92">
        <v>57</v>
      </c>
      <c r="J9" s="93">
        <v>14.9</v>
      </c>
      <c r="K9" s="103">
        <f t="shared" si="0"/>
        <v>1.2080555555555554</v>
      </c>
      <c r="L9" s="104">
        <f t="shared" si="1"/>
        <v>55.55546982180583</v>
      </c>
    </row>
    <row r="10" spans="1:12" ht="12.75">
      <c r="A10" s="73">
        <v>6</v>
      </c>
      <c r="B10" s="81" t="s">
        <v>51</v>
      </c>
      <c r="C10" s="90"/>
      <c r="D10" s="90">
        <v>0</v>
      </c>
      <c r="E10" s="90">
        <v>18</v>
      </c>
      <c r="F10" s="90">
        <v>8</v>
      </c>
      <c r="G10" s="91">
        <v>1</v>
      </c>
      <c r="H10" s="92">
        <v>57</v>
      </c>
      <c r="I10" s="92">
        <v>17</v>
      </c>
      <c r="J10" s="93">
        <v>28.2</v>
      </c>
      <c r="K10" s="103">
        <f t="shared" si="0"/>
        <v>1.6525</v>
      </c>
      <c r="L10" s="104">
        <f t="shared" si="1"/>
        <v>21.458997221059857</v>
      </c>
    </row>
    <row r="11" spans="1:12" ht="12.75">
      <c r="A11" s="73">
        <v>7</v>
      </c>
      <c r="B11" s="81" t="s">
        <v>42</v>
      </c>
      <c r="C11" s="90"/>
      <c r="D11" s="90"/>
      <c r="E11" s="90"/>
      <c r="F11" s="90"/>
      <c r="G11" s="91"/>
      <c r="H11" s="92"/>
      <c r="I11" s="92"/>
      <c r="J11" s="93"/>
      <c r="K11" s="103">
        <f t="shared" si="0"/>
        <v>0</v>
      </c>
      <c r="L11" s="104" t="e">
        <f t="shared" si="1"/>
        <v>#DIV/0!</v>
      </c>
    </row>
    <row r="12" spans="1:12" ht="12.75">
      <c r="A12" s="73">
        <v>8</v>
      </c>
      <c r="B12" s="81" t="s">
        <v>39</v>
      </c>
      <c r="C12" s="90"/>
      <c r="D12" s="90">
        <v>0</v>
      </c>
      <c r="E12" s="90">
        <v>15</v>
      </c>
      <c r="F12" s="90">
        <v>36</v>
      </c>
      <c r="G12" s="91">
        <v>1</v>
      </c>
      <c r="H12" s="92">
        <v>28</v>
      </c>
      <c r="I12" s="92">
        <v>15</v>
      </c>
      <c r="J12" s="93">
        <v>19.2</v>
      </c>
      <c r="K12" s="103">
        <f t="shared" si="0"/>
        <v>1.2108333333333334</v>
      </c>
      <c r="L12" s="104">
        <f t="shared" si="1"/>
        <v>43.014452856159664</v>
      </c>
    </row>
    <row r="13" spans="1:12" ht="12.75">
      <c r="A13" s="73">
        <v>9</v>
      </c>
      <c r="B13" s="81" t="s">
        <v>44</v>
      </c>
      <c r="C13" s="90"/>
      <c r="D13" s="90">
        <v>0</v>
      </c>
      <c r="E13" s="90">
        <v>14</v>
      </c>
      <c r="F13" s="90">
        <v>41</v>
      </c>
      <c r="G13" s="91">
        <v>1</v>
      </c>
      <c r="H13" s="92">
        <v>26</v>
      </c>
      <c r="I13" s="92">
        <v>3</v>
      </c>
      <c r="J13" s="93">
        <v>15.2</v>
      </c>
      <c r="K13" s="103">
        <f t="shared" si="0"/>
        <v>1.1894444444444443</v>
      </c>
      <c r="L13" s="104">
        <f t="shared" si="1"/>
        <v>55.31109417635636</v>
      </c>
    </row>
    <row r="14" spans="1:12" ht="12.75">
      <c r="A14" s="73">
        <v>10</v>
      </c>
      <c r="B14" s="81" t="s">
        <v>43</v>
      </c>
      <c r="C14" s="90"/>
      <c r="D14" s="90">
        <v>0</v>
      </c>
      <c r="E14" s="90">
        <v>22</v>
      </c>
      <c r="F14" s="90">
        <v>9</v>
      </c>
      <c r="G14" s="91">
        <v>1</v>
      </c>
      <c r="H14" s="92">
        <v>39</v>
      </c>
      <c r="I14" s="92">
        <v>58</v>
      </c>
      <c r="J14" s="93">
        <v>18.25</v>
      </c>
      <c r="K14" s="103">
        <f t="shared" si="0"/>
        <v>1.2969444444444445</v>
      </c>
      <c r="L14" s="104">
        <f t="shared" si="1"/>
        <v>42.24893424129422</v>
      </c>
    </row>
    <row r="15" spans="1:12" ht="12.75">
      <c r="A15" s="73">
        <v>11</v>
      </c>
      <c r="B15" s="81" t="s">
        <v>47</v>
      </c>
      <c r="C15" s="90"/>
      <c r="D15" s="90">
        <v>0</v>
      </c>
      <c r="E15" s="90">
        <v>19</v>
      </c>
      <c r="F15" s="90">
        <v>21</v>
      </c>
      <c r="G15" s="91">
        <v>1</v>
      </c>
      <c r="H15" s="92">
        <v>29</v>
      </c>
      <c r="I15" s="92">
        <v>40</v>
      </c>
      <c r="J15" s="93">
        <v>15</v>
      </c>
      <c r="K15" s="103">
        <f t="shared" si="0"/>
        <v>1.1719444444444445</v>
      </c>
      <c r="L15" s="104">
        <f t="shared" si="1"/>
        <v>56.88551789523584</v>
      </c>
    </row>
    <row r="16" spans="1:12" ht="12.75">
      <c r="A16" s="73">
        <v>12</v>
      </c>
      <c r="B16" s="81" t="s">
        <v>50</v>
      </c>
      <c r="C16" s="90"/>
      <c r="D16" s="90">
        <v>0</v>
      </c>
      <c r="E16" s="90">
        <v>21</v>
      </c>
      <c r="F16" s="90">
        <v>12</v>
      </c>
      <c r="G16" s="91">
        <v>1</v>
      </c>
      <c r="H16" s="92">
        <v>44</v>
      </c>
      <c r="I16" s="92">
        <v>17</v>
      </c>
      <c r="J16" s="93">
        <v>16.45</v>
      </c>
      <c r="K16" s="103">
        <f t="shared" si="0"/>
        <v>1.3847222222222224</v>
      </c>
      <c r="L16" s="104">
        <f t="shared" si="1"/>
        <v>43.900699057659295</v>
      </c>
    </row>
    <row r="17" spans="1:12" ht="12.75">
      <c r="A17" s="73">
        <v>13</v>
      </c>
      <c r="B17" s="81" t="s">
        <v>46</v>
      </c>
      <c r="C17" s="90"/>
      <c r="D17" s="90">
        <v>0</v>
      </c>
      <c r="E17" s="90">
        <v>18</v>
      </c>
      <c r="F17" s="90">
        <v>44</v>
      </c>
      <c r="G17" s="91">
        <v>1</v>
      </c>
      <c r="H17" s="92">
        <v>29</v>
      </c>
      <c r="I17" s="92">
        <v>56</v>
      </c>
      <c r="J17" s="93">
        <v>16.3</v>
      </c>
      <c r="K17" s="103">
        <f t="shared" si="0"/>
        <v>1.1866666666666668</v>
      </c>
      <c r="L17" s="104">
        <f t="shared" si="1"/>
        <v>51.69917970634865</v>
      </c>
    </row>
    <row r="18" spans="1:12" ht="12.75">
      <c r="A18" s="73">
        <v>14</v>
      </c>
      <c r="B18" s="81"/>
      <c r="C18" s="90"/>
      <c r="D18" s="90"/>
      <c r="E18" s="90"/>
      <c r="F18" s="90"/>
      <c r="G18" s="92"/>
      <c r="H18" s="92"/>
      <c r="I18" s="92"/>
      <c r="J18" s="93"/>
      <c r="K18" s="103">
        <f t="shared" si="0"/>
        <v>0</v>
      </c>
      <c r="L18" s="104" t="e">
        <f t="shared" si="1"/>
        <v>#DIV/0!</v>
      </c>
    </row>
    <row r="19" spans="1:12" ht="12.75">
      <c r="A19" s="73">
        <v>15</v>
      </c>
      <c r="B19" s="81"/>
      <c r="C19" s="90"/>
      <c r="D19" s="90"/>
      <c r="E19" s="90"/>
      <c r="F19" s="90"/>
      <c r="G19" s="92"/>
      <c r="H19" s="92"/>
      <c r="I19" s="92"/>
      <c r="J19" s="93"/>
      <c r="K19" s="103">
        <f t="shared" si="0"/>
        <v>0</v>
      </c>
      <c r="L19" s="104" t="e">
        <f t="shared" si="1"/>
        <v>#DIV/0!</v>
      </c>
    </row>
    <row r="20" spans="1:12" ht="12.75">
      <c r="A20" s="73">
        <v>16</v>
      </c>
      <c r="B20" s="81"/>
      <c r="C20" s="90"/>
      <c r="D20" s="90"/>
      <c r="E20" s="90"/>
      <c r="F20" s="90"/>
      <c r="G20" s="92"/>
      <c r="H20" s="92"/>
      <c r="I20" s="92"/>
      <c r="J20" s="93"/>
      <c r="K20" s="103">
        <f t="shared" si="0"/>
        <v>0</v>
      </c>
      <c r="L20" s="104" t="e">
        <f t="shared" si="1"/>
        <v>#DIV/0!</v>
      </c>
    </row>
    <row r="21" spans="1:12" ht="12.75">
      <c r="A21" s="73">
        <v>17</v>
      </c>
      <c r="B21" s="81"/>
      <c r="C21" s="90"/>
      <c r="D21" s="90"/>
      <c r="E21" s="90"/>
      <c r="F21" s="90"/>
      <c r="G21" s="92"/>
      <c r="H21" s="92"/>
      <c r="I21" s="92"/>
      <c r="J21" s="93"/>
      <c r="K21" s="103">
        <f t="shared" si="0"/>
        <v>0</v>
      </c>
      <c r="L21" s="104" t="e">
        <f t="shared" si="1"/>
        <v>#DIV/0!</v>
      </c>
    </row>
    <row r="22" spans="1:12" ht="12.75">
      <c r="A22" s="73">
        <v>18</v>
      </c>
      <c r="B22" s="81"/>
      <c r="C22" s="90"/>
      <c r="D22" s="90"/>
      <c r="E22" s="90"/>
      <c r="F22" s="90"/>
      <c r="G22" s="92"/>
      <c r="H22" s="92"/>
      <c r="I22" s="92"/>
      <c r="J22" s="93"/>
      <c r="K22" s="103">
        <f t="shared" si="0"/>
        <v>0</v>
      </c>
      <c r="L22" s="104" t="e">
        <f t="shared" si="1"/>
        <v>#DIV/0!</v>
      </c>
    </row>
    <row r="23" spans="1:12" ht="12.75">
      <c r="A23" s="73">
        <v>19</v>
      </c>
      <c r="B23" s="81"/>
      <c r="C23" s="90"/>
      <c r="D23" s="90"/>
      <c r="E23" s="90"/>
      <c r="F23" s="90"/>
      <c r="G23" s="92"/>
      <c r="H23" s="92"/>
      <c r="I23" s="92"/>
      <c r="J23" s="93"/>
      <c r="K23" s="103">
        <f t="shared" si="0"/>
        <v>0</v>
      </c>
      <c r="L23" s="104" t="e">
        <f t="shared" si="1"/>
        <v>#DIV/0!</v>
      </c>
    </row>
    <row r="24" spans="1:12" ht="12.75">
      <c r="A24" s="73">
        <v>20</v>
      </c>
      <c r="B24" s="81" t="s">
        <v>32</v>
      </c>
      <c r="C24" s="90"/>
      <c r="D24" s="90"/>
      <c r="E24" s="90"/>
      <c r="F24" s="90"/>
      <c r="G24" s="92"/>
      <c r="H24" s="92"/>
      <c r="I24" s="92"/>
      <c r="J24" s="93"/>
      <c r="K24" s="103">
        <f t="shared" si="0"/>
        <v>0</v>
      </c>
      <c r="L24" s="104" t="e">
        <f t="shared" si="1"/>
        <v>#DIV/0!</v>
      </c>
    </row>
    <row r="25" spans="1:12" ht="12.75">
      <c r="A25" s="73">
        <v>21</v>
      </c>
      <c r="B25" s="81" t="s">
        <v>32</v>
      </c>
      <c r="C25" s="90"/>
      <c r="D25" s="90"/>
      <c r="E25" s="90"/>
      <c r="F25" s="90"/>
      <c r="G25" s="92"/>
      <c r="H25" s="92"/>
      <c r="I25" s="92"/>
      <c r="J25" s="93"/>
      <c r="K25" s="103">
        <f t="shared" si="0"/>
        <v>0</v>
      </c>
      <c r="L25" s="104" t="e">
        <f t="shared" si="1"/>
        <v>#DIV/0!</v>
      </c>
    </row>
    <row r="26" spans="1:12" ht="12.75">
      <c r="A26" s="73">
        <v>22</v>
      </c>
      <c r="B26" s="81" t="s">
        <v>32</v>
      </c>
      <c r="C26" s="90"/>
      <c r="D26" s="90"/>
      <c r="E26" s="90"/>
      <c r="F26" s="90"/>
      <c r="G26" s="92"/>
      <c r="H26" s="92"/>
      <c r="I26" s="92"/>
      <c r="J26" s="93"/>
      <c r="K26" s="103">
        <f t="shared" si="0"/>
        <v>0</v>
      </c>
      <c r="L26" s="104" t="e">
        <f t="shared" si="1"/>
        <v>#DIV/0!</v>
      </c>
    </row>
    <row r="27" spans="1:12" ht="12.75">
      <c r="A27" s="73">
        <v>23</v>
      </c>
      <c r="B27" s="81"/>
      <c r="C27" s="90"/>
      <c r="D27" s="90"/>
      <c r="E27" s="90"/>
      <c r="F27" s="90"/>
      <c r="G27" s="92"/>
      <c r="H27" s="92"/>
      <c r="I27" s="92"/>
      <c r="J27" s="93"/>
      <c r="K27" s="103">
        <f t="shared" si="0"/>
        <v>0</v>
      </c>
      <c r="L27" s="104" t="e">
        <f t="shared" si="1"/>
        <v>#DIV/0!</v>
      </c>
    </row>
    <row r="28" spans="1:12" ht="12.75">
      <c r="A28" s="73">
        <v>24</v>
      </c>
      <c r="B28" s="81" t="s">
        <v>32</v>
      </c>
      <c r="C28" s="90"/>
      <c r="D28" s="90"/>
      <c r="E28" s="90"/>
      <c r="F28" s="90"/>
      <c r="G28" s="92"/>
      <c r="H28" s="92"/>
      <c r="I28" s="92"/>
      <c r="J28" s="93"/>
      <c r="K28" s="103">
        <f t="shared" si="0"/>
        <v>0</v>
      </c>
      <c r="L28" s="104" t="e">
        <f t="shared" si="1"/>
        <v>#DIV/0!</v>
      </c>
    </row>
    <row r="29" spans="1:12" ht="12.75">
      <c r="A29" s="73">
        <v>25</v>
      </c>
      <c r="B29" s="81" t="s">
        <v>32</v>
      </c>
      <c r="C29" s="90"/>
      <c r="D29" s="90"/>
      <c r="E29" s="90"/>
      <c r="F29" s="90"/>
      <c r="G29" s="92"/>
      <c r="H29" s="92"/>
      <c r="I29" s="92"/>
      <c r="J29" s="93"/>
      <c r="K29" s="103">
        <f t="shared" si="0"/>
        <v>0</v>
      </c>
      <c r="L29" s="104" t="e">
        <f t="shared" si="1"/>
        <v>#DIV/0!</v>
      </c>
    </row>
    <row r="30" spans="1:12" ht="12.75">
      <c r="A30" s="73">
        <v>26</v>
      </c>
      <c r="B30" s="81"/>
      <c r="C30" s="90"/>
      <c r="D30" s="90"/>
      <c r="E30" s="90"/>
      <c r="F30" s="90"/>
      <c r="G30" s="92"/>
      <c r="H30" s="92"/>
      <c r="I30" s="92"/>
      <c r="J30" s="93"/>
      <c r="K30" s="103">
        <f t="shared" si="0"/>
        <v>0</v>
      </c>
      <c r="L30" s="104" t="e">
        <f t="shared" si="1"/>
        <v>#DIV/0!</v>
      </c>
    </row>
    <row r="31" spans="1:12" ht="12.75">
      <c r="A31" s="73">
        <v>27</v>
      </c>
      <c r="B31" s="81"/>
      <c r="C31" s="90"/>
      <c r="D31" s="90"/>
      <c r="E31" s="90"/>
      <c r="F31" s="90"/>
      <c r="G31" s="92"/>
      <c r="H31" s="92"/>
      <c r="I31" s="92"/>
      <c r="J31" s="93"/>
      <c r="K31" s="103">
        <f t="shared" si="0"/>
        <v>0</v>
      </c>
      <c r="L31" s="104" t="e">
        <f t="shared" si="1"/>
        <v>#DIV/0!</v>
      </c>
    </row>
    <row r="32" spans="1:12" ht="12.75">
      <c r="A32" s="73">
        <v>28</v>
      </c>
      <c r="B32" s="90"/>
      <c r="C32" s="90"/>
      <c r="D32" s="90"/>
      <c r="E32" s="90"/>
      <c r="F32" s="90"/>
      <c r="G32" s="92"/>
      <c r="H32" s="92"/>
      <c r="I32" s="92"/>
      <c r="J32" s="93"/>
      <c r="K32" s="103">
        <f t="shared" si="0"/>
        <v>0</v>
      </c>
      <c r="L32" s="104" t="e">
        <f t="shared" si="1"/>
        <v>#DIV/0!</v>
      </c>
    </row>
    <row r="33" spans="1:12" ht="12.75">
      <c r="A33" s="73">
        <v>29</v>
      </c>
      <c r="B33" s="90"/>
      <c r="C33" s="90"/>
      <c r="D33" s="90"/>
      <c r="E33" s="90"/>
      <c r="F33" s="90"/>
      <c r="G33" s="92"/>
      <c r="H33" s="92"/>
      <c r="I33" s="92"/>
      <c r="J33" s="93"/>
      <c r="K33" s="103">
        <f t="shared" si="0"/>
        <v>0</v>
      </c>
      <c r="L33" s="104" t="e">
        <f t="shared" si="1"/>
        <v>#DIV/0!</v>
      </c>
    </row>
    <row r="34" spans="1:12" ht="12.75">
      <c r="A34" s="73">
        <v>30</v>
      </c>
      <c r="B34" s="81" t="s">
        <v>32</v>
      </c>
      <c r="C34" s="90"/>
      <c r="D34" s="90"/>
      <c r="E34" s="90"/>
      <c r="F34" s="90"/>
      <c r="G34" s="92"/>
      <c r="H34" s="92"/>
      <c r="I34" s="92"/>
      <c r="J34" s="93"/>
      <c r="K34" s="103">
        <f t="shared" si="0"/>
        <v>0</v>
      </c>
      <c r="L34" s="104" t="e">
        <f t="shared" si="1"/>
        <v>#DIV/0!</v>
      </c>
    </row>
    <row r="35" spans="1:12" ht="12.75">
      <c r="A35" s="73">
        <v>31</v>
      </c>
      <c r="B35" s="81" t="s">
        <v>32</v>
      </c>
      <c r="C35" s="90"/>
      <c r="D35" s="90"/>
      <c r="E35" s="90"/>
      <c r="F35" s="90"/>
      <c r="G35" s="92"/>
      <c r="H35" s="92"/>
      <c r="I35" s="92"/>
      <c r="J35" s="93"/>
      <c r="K35" s="103">
        <f t="shared" si="0"/>
        <v>0</v>
      </c>
      <c r="L35" s="104" t="e">
        <f t="shared" si="1"/>
        <v>#DIV/0!</v>
      </c>
    </row>
    <row r="36" spans="1:12" ht="12.75">
      <c r="A36" s="73">
        <v>32</v>
      </c>
      <c r="B36" s="81" t="s">
        <v>32</v>
      </c>
      <c r="C36" s="90"/>
      <c r="D36" s="90"/>
      <c r="E36" s="90"/>
      <c r="F36" s="90"/>
      <c r="G36" s="92"/>
      <c r="H36" s="92"/>
      <c r="I36" s="92"/>
      <c r="J36" s="93"/>
      <c r="K36" s="103">
        <f t="shared" si="0"/>
        <v>0</v>
      </c>
      <c r="L36" s="104" t="e">
        <f t="shared" si="1"/>
        <v>#DIV/0!</v>
      </c>
    </row>
    <row r="37" spans="1:12" ht="12.75">
      <c r="A37" s="73">
        <v>33</v>
      </c>
      <c r="B37" s="81" t="s">
        <v>32</v>
      </c>
      <c r="C37" s="90"/>
      <c r="D37" s="90"/>
      <c r="E37" s="90"/>
      <c r="F37" s="90"/>
      <c r="G37" s="92"/>
      <c r="H37" s="92"/>
      <c r="I37" s="92"/>
      <c r="J37" s="93"/>
      <c r="K37" s="103">
        <f t="shared" si="0"/>
        <v>0</v>
      </c>
      <c r="L37" s="104" t="e">
        <f t="shared" si="1"/>
        <v>#DIV/0!</v>
      </c>
    </row>
    <row r="38" spans="1:12" ht="12.75">
      <c r="A38" s="73">
        <v>34</v>
      </c>
      <c r="B38" s="90"/>
      <c r="C38" s="90"/>
      <c r="D38" s="90"/>
      <c r="E38" s="90"/>
      <c r="F38" s="90"/>
      <c r="G38" s="92"/>
      <c r="H38" s="92"/>
      <c r="I38" s="92"/>
      <c r="J38" s="93"/>
      <c r="K38" s="103">
        <f t="shared" si="0"/>
        <v>0</v>
      </c>
      <c r="L38" s="104" t="e">
        <f t="shared" si="1"/>
        <v>#DIV/0!</v>
      </c>
    </row>
    <row r="39" spans="1:12" ht="12.75">
      <c r="A39" s="73">
        <v>35</v>
      </c>
      <c r="B39" s="90"/>
      <c r="C39" s="90"/>
      <c r="D39" s="90"/>
      <c r="E39" s="90"/>
      <c r="F39" s="90"/>
      <c r="G39" s="92"/>
      <c r="H39" s="92"/>
      <c r="I39" s="92"/>
      <c r="J39" s="93"/>
      <c r="K39" s="103">
        <f t="shared" si="0"/>
        <v>0</v>
      </c>
      <c r="L39" s="104" t="e">
        <f t="shared" si="1"/>
        <v>#DIV/0!</v>
      </c>
    </row>
    <row r="40" spans="1:12" ht="12.75">
      <c r="A40" s="73">
        <v>36</v>
      </c>
      <c r="B40" s="90"/>
      <c r="C40" s="90"/>
      <c r="D40" s="90"/>
      <c r="E40" s="90"/>
      <c r="F40" s="90"/>
      <c r="G40" s="92"/>
      <c r="H40" s="92"/>
      <c r="I40" s="92"/>
      <c r="J40" s="93"/>
      <c r="K40" s="103">
        <f t="shared" si="0"/>
        <v>0</v>
      </c>
      <c r="L40" s="104" t="e">
        <f t="shared" si="1"/>
        <v>#DIV/0!</v>
      </c>
    </row>
    <row r="41" spans="1:12" ht="12.75">
      <c r="A41" s="73">
        <v>37</v>
      </c>
      <c r="B41" s="90"/>
      <c r="C41" s="90"/>
      <c r="D41" s="90"/>
      <c r="E41" s="90"/>
      <c r="F41" s="90"/>
      <c r="G41" s="92"/>
      <c r="H41" s="92"/>
      <c r="I41" s="92"/>
      <c r="J41" s="93"/>
      <c r="K41" s="103">
        <f t="shared" si="0"/>
        <v>0</v>
      </c>
      <c r="L41" s="104" t="e">
        <f t="shared" si="1"/>
        <v>#DIV/0!</v>
      </c>
    </row>
    <row r="42" spans="1:12" ht="12.75">
      <c r="A42" s="73">
        <v>38</v>
      </c>
      <c r="B42" s="90"/>
      <c r="C42" s="90"/>
      <c r="D42" s="90"/>
      <c r="E42" s="90"/>
      <c r="F42" s="90"/>
      <c r="G42" s="92"/>
      <c r="H42" s="92"/>
      <c r="I42" s="92"/>
      <c r="J42" s="93"/>
      <c r="K42" s="103">
        <f t="shared" si="0"/>
        <v>0</v>
      </c>
      <c r="L42" s="104" t="e">
        <f t="shared" si="1"/>
        <v>#DIV/0!</v>
      </c>
    </row>
    <row r="43" spans="1:12" ht="12.75">
      <c r="A43" s="73">
        <v>39</v>
      </c>
      <c r="B43" s="90"/>
      <c r="C43" s="90"/>
      <c r="D43" s="90"/>
      <c r="E43" s="90"/>
      <c r="F43" s="90"/>
      <c r="G43" s="92"/>
      <c r="H43" s="92"/>
      <c r="I43" s="92"/>
      <c r="J43" s="93"/>
      <c r="K43" s="103">
        <f t="shared" si="0"/>
        <v>0</v>
      </c>
      <c r="L43" s="104" t="e">
        <f t="shared" si="1"/>
        <v>#DIV/0!</v>
      </c>
    </row>
    <row r="44" spans="1:12" ht="12.75">
      <c r="A44" s="73">
        <v>40</v>
      </c>
      <c r="B44" s="81"/>
      <c r="C44" s="90"/>
      <c r="D44" s="90"/>
      <c r="E44" s="90"/>
      <c r="F44" s="90"/>
      <c r="G44" s="92"/>
      <c r="H44" s="92"/>
      <c r="I44" s="92"/>
      <c r="J44" s="93"/>
      <c r="K44" s="103">
        <f t="shared" si="0"/>
        <v>0</v>
      </c>
      <c r="L44" s="104" t="e">
        <f t="shared" si="1"/>
        <v>#DIV/0!</v>
      </c>
    </row>
    <row r="45" spans="1:12" ht="12.75">
      <c r="A45" s="73">
        <v>41</v>
      </c>
      <c r="B45" s="81"/>
      <c r="C45" s="90"/>
      <c r="D45" s="90"/>
      <c r="E45" s="90"/>
      <c r="F45" s="90"/>
      <c r="G45" s="92"/>
      <c r="H45" s="92"/>
      <c r="I45" s="92"/>
      <c r="J45" s="93"/>
      <c r="K45" s="103">
        <f t="shared" si="0"/>
        <v>0</v>
      </c>
      <c r="L45" s="104" t="e">
        <f t="shared" si="1"/>
        <v>#DIV/0!</v>
      </c>
    </row>
    <row r="46" spans="1:12" ht="12.75">
      <c r="A46" s="73">
        <v>42</v>
      </c>
      <c r="B46" s="90"/>
      <c r="C46" s="90"/>
      <c r="D46" s="90"/>
      <c r="E46" s="90"/>
      <c r="F46" s="90"/>
      <c r="G46" s="92"/>
      <c r="H46" s="92"/>
      <c r="I46" s="92"/>
      <c r="J46" s="93"/>
      <c r="K46" s="103">
        <f t="shared" si="0"/>
        <v>0</v>
      </c>
      <c r="L46" s="104" t="e">
        <f t="shared" si="1"/>
        <v>#DIV/0!</v>
      </c>
    </row>
    <row r="47" spans="1:12" ht="12.75">
      <c r="A47" s="73">
        <v>43</v>
      </c>
      <c r="B47" s="90"/>
      <c r="C47" s="90"/>
      <c r="D47" s="90"/>
      <c r="E47" s="90"/>
      <c r="F47" s="90"/>
      <c r="G47" s="92"/>
      <c r="H47" s="92"/>
      <c r="I47" s="92"/>
      <c r="J47" s="93"/>
      <c r="K47" s="103">
        <f t="shared" si="0"/>
        <v>0</v>
      </c>
      <c r="L47" s="104" t="e">
        <f t="shared" si="1"/>
        <v>#DIV/0!</v>
      </c>
    </row>
    <row r="48" spans="1:12" ht="12.75">
      <c r="A48" s="73">
        <v>44</v>
      </c>
      <c r="B48" s="90"/>
      <c r="C48" s="90"/>
      <c r="D48" s="90"/>
      <c r="E48" s="90"/>
      <c r="F48" s="90"/>
      <c r="G48" s="92"/>
      <c r="H48" s="92"/>
      <c r="I48" s="92"/>
      <c r="J48" s="93"/>
      <c r="K48" s="103">
        <f t="shared" si="0"/>
        <v>0</v>
      </c>
      <c r="L48" s="104" t="e">
        <f t="shared" si="1"/>
        <v>#DIV/0!</v>
      </c>
    </row>
    <row r="49" spans="1:12" ht="12.75">
      <c r="A49" s="73">
        <v>45</v>
      </c>
      <c r="B49" s="90"/>
      <c r="C49" s="90"/>
      <c r="D49" s="90"/>
      <c r="E49" s="90"/>
      <c r="F49" s="90"/>
      <c r="G49" s="92"/>
      <c r="H49" s="92"/>
      <c r="I49" s="92"/>
      <c r="J49" s="93"/>
      <c r="K49" s="103">
        <f t="shared" si="0"/>
        <v>0</v>
      </c>
      <c r="L49" s="104" t="e">
        <f t="shared" si="1"/>
        <v>#DIV/0!</v>
      </c>
    </row>
    <row r="50" spans="1:12" ht="12.75">
      <c r="A50" s="73">
        <v>46</v>
      </c>
      <c r="B50" s="90"/>
      <c r="C50" s="90"/>
      <c r="D50" s="90"/>
      <c r="E50" s="90"/>
      <c r="F50" s="90"/>
      <c r="G50" s="92"/>
      <c r="H50" s="92"/>
      <c r="I50" s="92"/>
      <c r="J50" s="93"/>
      <c r="K50" s="103">
        <f t="shared" si="0"/>
        <v>0</v>
      </c>
      <c r="L50" s="104" t="e">
        <f t="shared" si="1"/>
        <v>#DIV/0!</v>
      </c>
    </row>
    <row r="51" spans="1:12" ht="12.75">
      <c r="A51" s="73">
        <v>47</v>
      </c>
      <c r="B51" s="90"/>
      <c r="C51" s="90"/>
      <c r="D51" s="90"/>
      <c r="E51" s="90"/>
      <c r="F51" s="90"/>
      <c r="G51" s="92"/>
      <c r="H51" s="92"/>
      <c r="I51" s="92"/>
      <c r="J51" s="93"/>
      <c r="K51" s="103">
        <f t="shared" si="0"/>
        <v>0</v>
      </c>
      <c r="L51" s="104" t="e">
        <f t="shared" si="1"/>
        <v>#DIV/0!</v>
      </c>
    </row>
    <row r="52" spans="1:12" ht="12.75">
      <c r="A52" s="73">
        <v>48</v>
      </c>
      <c r="B52" s="90"/>
      <c r="C52" s="90"/>
      <c r="D52" s="90"/>
      <c r="E52" s="90"/>
      <c r="F52" s="90"/>
      <c r="G52" s="92"/>
      <c r="H52" s="92"/>
      <c r="I52" s="92"/>
      <c r="J52" s="93"/>
      <c r="K52" s="103">
        <f t="shared" si="0"/>
        <v>0</v>
      </c>
      <c r="L52" s="104" t="e">
        <f t="shared" si="1"/>
        <v>#DIV/0!</v>
      </c>
    </row>
    <row r="53" spans="1:12" ht="12.75">
      <c r="A53" s="73">
        <v>49</v>
      </c>
      <c r="B53" s="90"/>
      <c r="C53" s="90"/>
      <c r="D53" s="90"/>
      <c r="E53" s="90"/>
      <c r="F53" s="90"/>
      <c r="G53" s="92"/>
      <c r="H53" s="92"/>
      <c r="I53" s="92"/>
      <c r="J53" s="93"/>
      <c r="K53" s="103">
        <f t="shared" si="0"/>
        <v>0</v>
      </c>
      <c r="L53" s="104" t="e">
        <f t="shared" si="1"/>
        <v>#DIV/0!</v>
      </c>
    </row>
    <row r="54" spans="1:12" ht="12.75">
      <c r="A54" s="73">
        <v>50</v>
      </c>
      <c r="B54" s="90"/>
      <c r="C54" s="90"/>
      <c r="D54" s="90"/>
      <c r="E54" s="90"/>
      <c r="F54" s="90"/>
      <c r="G54" s="92"/>
      <c r="H54" s="92"/>
      <c r="I54" s="92"/>
      <c r="J54" s="93"/>
      <c r="K54" s="103">
        <f t="shared" si="0"/>
        <v>0</v>
      </c>
      <c r="L54" s="104" t="e">
        <f t="shared" si="1"/>
        <v>#DIV/0!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4"/>
  <sheetViews>
    <sheetView workbookViewId="0" topLeftCell="A1">
      <selection activeCell="B14" sqref="B14"/>
    </sheetView>
  </sheetViews>
  <sheetFormatPr defaultColWidth="9.140625" defaultRowHeight="12.75"/>
  <cols>
    <col min="1" max="1" width="6.421875" style="6" customWidth="1"/>
    <col min="2" max="2" width="25.57421875" style="0" customWidth="1"/>
    <col min="3" max="3" width="13.8515625" style="0" customWidth="1"/>
    <col min="4" max="6" width="6.421875" style="0" customWidth="1"/>
    <col min="7" max="7" width="7.421875" style="61" customWidth="1"/>
    <col min="8" max="11" width="6.421875" style="0" customWidth="1"/>
    <col min="12" max="12" width="7.421875" style="61" customWidth="1"/>
    <col min="13" max="16" width="6.421875" style="0" customWidth="1"/>
    <col min="17" max="17" width="7.421875" style="61" customWidth="1"/>
    <col min="18" max="20" width="6.421875" style="0" customWidth="1"/>
    <col min="21" max="21" width="7.421875" style="61" customWidth="1"/>
    <col min="22" max="22" width="9.28125" style="68" customWidth="1"/>
  </cols>
  <sheetData>
    <row r="1" spans="1:22" s="61" customFormat="1" ht="12.75">
      <c r="A1" s="60" t="s">
        <v>29</v>
      </c>
      <c r="B1" s="61" t="s">
        <v>49</v>
      </c>
      <c r="V1" s="68"/>
    </row>
    <row r="2" ht="13.5" thickBot="1"/>
    <row r="3" spans="1:22" s="33" customFormat="1" ht="12.75">
      <c r="A3" s="22"/>
      <c r="B3" s="35"/>
      <c r="C3" s="55"/>
      <c r="D3" s="27" t="s">
        <v>10</v>
      </c>
      <c r="E3" s="37"/>
      <c r="F3" s="37"/>
      <c r="G3" s="65"/>
      <c r="H3" s="42"/>
      <c r="I3" s="27" t="s">
        <v>11</v>
      </c>
      <c r="J3" s="37"/>
      <c r="K3" s="45"/>
      <c r="L3" s="62"/>
      <c r="M3" s="46"/>
      <c r="N3" s="37"/>
      <c r="O3" s="45"/>
      <c r="P3" s="38"/>
      <c r="Q3" s="65"/>
      <c r="R3" s="37"/>
      <c r="S3" s="37"/>
      <c r="T3" s="37"/>
      <c r="U3" s="65"/>
      <c r="V3" s="69"/>
    </row>
    <row r="4" spans="1:22" s="18" customFormat="1" ht="12.75">
      <c r="A4" s="34" t="s">
        <v>20</v>
      </c>
      <c r="B4" s="36"/>
      <c r="C4" s="39"/>
      <c r="D4" s="39"/>
      <c r="G4" s="66"/>
      <c r="H4" s="43"/>
      <c r="I4" s="39" t="s">
        <v>16</v>
      </c>
      <c r="K4" s="41"/>
      <c r="L4" s="63"/>
      <c r="M4" s="40" t="s">
        <v>17</v>
      </c>
      <c r="O4" s="41"/>
      <c r="P4" s="51" t="s">
        <v>2</v>
      </c>
      <c r="Q4" s="66"/>
      <c r="R4" s="18" t="s">
        <v>21</v>
      </c>
      <c r="U4" s="66"/>
      <c r="V4" s="70"/>
    </row>
    <row r="5" spans="1:22" s="18" customFormat="1" ht="13.5" thickBot="1">
      <c r="A5" s="23" t="s">
        <v>13</v>
      </c>
      <c r="B5" s="32" t="s">
        <v>0</v>
      </c>
      <c r="C5" s="54" t="s">
        <v>27</v>
      </c>
      <c r="D5" s="12" t="s">
        <v>3</v>
      </c>
      <c r="E5" s="13" t="s">
        <v>4</v>
      </c>
      <c r="F5" s="13" t="s">
        <v>5</v>
      </c>
      <c r="G5" s="67" t="s">
        <v>6</v>
      </c>
      <c r="H5" s="44" t="s">
        <v>2</v>
      </c>
      <c r="I5" s="12" t="s">
        <v>3</v>
      </c>
      <c r="J5" s="13" t="s">
        <v>4</v>
      </c>
      <c r="K5" s="47" t="s">
        <v>5</v>
      </c>
      <c r="L5" s="64" t="s">
        <v>6</v>
      </c>
      <c r="M5" s="48" t="s">
        <v>3</v>
      </c>
      <c r="N5" s="13" t="s">
        <v>4</v>
      </c>
      <c r="O5" s="47" t="s">
        <v>5</v>
      </c>
      <c r="P5" s="14" t="s">
        <v>28</v>
      </c>
      <c r="Q5" s="67" t="s">
        <v>6</v>
      </c>
      <c r="R5" s="13" t="s">
        <v>3</v>
      </c>
      <c r="S5" s="13" t="s">
        <v>4</v>
      </c>
      <c r="T5" s="13" t="s">
        <v>5</v>
      </c>
      <c r="U5" s="67" t="s">
        <v>6</v>
      </c>
      <c r="V5" s="71" t="s">
        <v>12</v>
      </c>
    </row>
    <row r="6" spans="1:22" ht="12.75">
      <c r="A6" s="72">
        <v>1</v>
      </c>
      <c r="B6" s="82" t="s">
        <v>34</v>
      </c>
      <c r="C6" s="94"/>
      <c r="D6" s="95">
        <v>1</v>
      </c>
      <c r="E6" s="95">
        <v>15</v>
      </c>
      <c r="F6" s="95">
        <v>0</v>
      </c>
      <c r="G6" s="98">
        <f>D6+E6/60+F6/3600</f>
        <v>1.25</v>
      </c>
      <c r="H6" s="95">
        <v>15</v>
      </c>
      <c r="I6" s="95">
        <v>0</v>
      </c>
      <c r="J6" s="95">
        <v>9</v>
      </c>
      <c r="K6" s="95">
        <v>46</v>
      </c>
      <c r="L6" s="98">
        <f>I6+J6/60+K6/3600</f>
        <v>0.16277777777777777</v>
      </c>
      <c r="M6" s="95">
        <v>1</v>
      </c>
      <c r="N6" s="95">
        <v>18</v>
      </c>
      <c r="O6" s="95">
        <v>26</v>
      </c>
      <c r="P6" s="95">
        <v>14.5</v>
      </c>
      <c r="Q6" s="98">
        <f>M6+N6/60+O6/3600</f>
        <v>1.3072222222222223</v>
      </c>
      <c r="R6" s="99">
        <f>TRUNC(U6)</f>
        <v>1</v>
      </c>
      <c r="S6" s="99">
        <f>TRUNC((U6-R6)*60)</f>
        <v>8</v>
      </c>
      <c r="T6" s="99">
        <f>(U6-R6-S6/60)*3600</f>
        <v>40.000000000000554</v>
      </c>
      <c r="U6" s="98">
        <f aca="true" t="shared" si="0" ref="U6:U54">Q6-L6</f>
        <v>1.1444444444444446</v>
      </c>
      <c r="V6" s="100">
        <f>5*3600*ABS(G6-U6)+250*ABS(H6-P6)</f>
        <v>2024.9999999999973</v>
      </c>
    </row>
    <row r="7" spans="1:22" ht="12.75">
      <c r="A7" s="73">
        <v>2</v>
      </c>
      <c r="B7" s="81" t="s">
        <v>35</v>
      </c>
      <c r="C7" s="96"/>
      <c r="D7" s="97">
        <v>1</v>
      </c>
      <c r="E7" s="97">
        <v>12</v>
      </c>
      <c r="F7" s="97">
        <v>7</v>
      </c>
      <c r="G7" s="98">
        <f aca="true" t="shared" si="1" ref="G7:G13">D7+E7/60+F7/3600</f>
        <v>1.2019444444444445</v>
      </c>
      <c r="H7" s="97">
        <v>15.2</v>
      </c>
      <c r="I7" s="97">
        <v>0</v>
      </c>
      <c r="J7" s="97">
        <v>10</v>
      </c>
      <c r="K7" s="97">
        <v>9</v>
      </c>
      <c r="L7" s="98">
        <f aca="true" t="shared" si="2" ref="L7:L54">I7+J7/60+K7/3600</f>
        <v>0.16916666666666666</v>
      </c>
      <c r="M7" s="97">
        <v>1</v>
      </c>
      <c r="N7" s="97">
        <v>21</v>
      </c>
      <c r="O7" s="97">
        <v>22</v>
      </c>
      <c r="P7" s="97">
        <v>14.7</v>
      </c>
      <c r="Q7" s="98">
        <f aca="true" t="shared" si="3" ref="Q7:Q54">M7+N7/60+O7/3600</f>
        <v>1.3561111111111113</v>
      </c>
      <c r="R7" s="99">
        <f aca="true" t="shared" si="4" ref="R7:R54">TRUNC(U7)</f>
        <v>1</v>
      </c>
      <c r="S7" s="99">
        <f aca="true" t="shared" si="5" ref="S7:S54">TRUNC((U7-R7)*60)</f>
        <v>11</v>
      </c>
      <c r="T7" s="99">
        <f aca="true" t="shared" si="6" ref="T7:T54">(U7-R7-S7/60)*3600</f>
        <v>13.000000000000533</v>
      </c>
      <c r="U7" s="98">
        <f t="shared" si="0"/>
        <v>1.1869444444444446</v>
      </c>
      <c r="V7" s="100">
        <f aca="true" t="shared" si="7" ref="V7:V54">5*3600*ABS(G7-U7)+250*ABS(H7-P7)</f>
        <v>394.99999999999824</v>
      </c>
    </row>
    <row r="8" spans="1:22" ht="12.75">
      <c r="A8" s="73">
        <v>3</v>
      </c>
      <c r="B8" s="81" t="s">
        <v>50</v>
      </c>
      <c r="C8" s="96"/>
      <c r="D8" s="97">
        <v>1</v>
      </c>
      <c r="E8" s="97">
        <v>23</v>
      </c>
      <c r="F8" s="97">
        <v>0</v>
      </c>
      <c r="G8" s="98">
        <f t="shared" si="1"/>
        <v>1.3833333333333333</v>
      </c>
      <c r="H8" s="97">
        <v>17</v>
      </c>
      <c r="I8" s="97">
        <v>0</v>
      </c>
      <c r="J8" s="97">
        <v>21</v>
      </c>
      <c r="K8" s="97">
        <v>12</v>
      </c>
      <c r="L8" s="98">
        <f t="shared" si="2"/>
        <v>0.35333333333333333</v>
      </c>
      <c r="M8" s="97">
        <v>1</v>
      </c>
      <c r="N8" s="97">
        <v>44</v>
      </c>
      <c r="O8" s="97">
        <v>17</v>
      </c>
      <c r="P8" s="97">
        <v>16.45</v>
      </c>
      <c r="Q8" s="98">
        <f t="shared" si="3"/>
        <v>1.7380555555555557</v>
      </c>
      <c r="R8" s="99">
        <f t="shared" si="4"/>
        <v>1</v>
      </c>
      <c r="S8" s="99">
        <f t="shared" si="5"/>
        <v>23</v>
      </c>
      <c r="T8" s="99">
        <f t="shared" si="6"/>
        <v>5.000000000000582</v>
      </c>
      <c r="U8" s="98">
        <f t="shared" si="0"/>
        <v>1.3847222222222224</v>
      </c>
      <c r="V8" s="100">
        <f t="shared" si="7"/>
        <v>162.5000000000041</v>
      </c>
    </row>
    <row r="9" spans="1:22" ht="12.75">
      <c r="A9" s="73">
        <v>4</v>
      </c>
      <c r="B9" s="81" t="s">
        <v>37</v>
      </c>
      <c r="C9" s="96"/>
      <c r="D9" s="97">
        <v>1</v>
      </c>
      <c r="E9" s="97">
        <v>11</v>
      </c>
      <c r="F9" s="97">
        <v>0</v>
      </c>
      <c r="G9" s="98">
        <f t="shared" si="1"/>
        <v>1.1833333333333333</v>
      </c>
      <c r="H9" s="97">
        <v>13.9</v>
      </c>
      <c r="I9" s="97">
        <v>0</v>
      </c>
      <c r="J9" s="97">
        <v>11</v>
      </c>
      <c r="K9" s="97">
        <v>43</v>
      </c>
      <c r="L9" s="98">
        <f t="shared" si="2"/>
        <v>0.19527777777777777</v>
      </c>
      <c r="M9" s="97">
        <v>1</v>
      </c>
      <c r="N9" s="97">
        <v>25</v>
      </c>
      <c r="O9" s="97">
        <v>26</v>
      </c>
      <c r="P9" s="97">
        <v>13.55</v>
      </c>
      <c r="Q9" s="98">
        <f t="shared" si="3"/>
        <v>1.423888888888889</v>
      </c>
      <c r="R9" s="99">
        <f t="shared" si="4"/>
        <v>1</v>
      </c>
      <c r="S9" s="99">
        <f t="shared" si="5"/>
        <v>13</v>
      </c>
      <c r="T9" s="99">
        <f t="shared" si="6"/>
        <v>43.000000000000725</v>
      </c>
      <c r="U9" s="98">
        <f t="shared" si="0"/>
        <v>1.2286111111111113</v>
      </c>
      <c r="V9" s="100">
        <f t="shared" si="7"/>
        <v>902.5000000000034</v>
      </c>
    </row>
    <row r="10" spans="1:22" ht="12.75">
      <c r="A10" s="73">
        <v>5</v>
      </c>
      <c r="B10" s="81" t="s">
        <v>42</v>
      </c>
      <c r="C10" s="96"/>
      <c r="D10" s="97"/>
      <c r="E10" s="97"/>
      <c r="F10" s="97"/>
      <c r="G10" s="98">
        <f t="shared" si="1"/>
        <v>0</v>
      </c>
      <c r="H10" s="97"/>
      <c r="I10" s="97"/>
      <c r="J10" s="97"/>
      <c r="K10" s="97"/>
      <c r="L10" s="98">
        <f t="shared" si="2"/>
        <v>0</v>
      </c>
      <c r="M10" s="97"/>
      <c r="N10" s="97"/>
      <c r="O10" s="97"/>
      <c r="P10" s="97"/>
      <c r="Q10" s="98">
        <f t="shared" si="3"/>
        <v>0</v>
      </c>
      <c r="R10" s="99">
        <f t="shared" si="4"/>
        <v>0</v>
      </c>
      <c r="S10" s="99">
        <f t="shared" si="5"/>
        <v>0</v>
      </c>
      <c r="T10" s="99">
        <f t="shared" si="6"/>
        <v>0</v>
      </c>
      <c r="U10" s="98">
        <f t="shared" si="0"/>
        <v>0</v>
      </c>
      <c r="V10" s="100">
        <f t="shared" si="7"/>
        <v>0</v>
      </c>
    </row>
    <row r="11" spans="1:22" ht="12.75">
      <c r="A11" s="73">
        <v>6</v>
      </c>
      <c r="B11" s="81" t="s">
        <v>40</v>
      </c>
      <c r="C11" s="96"/>
      <c r="D11" s="97">
        <v>1</v>
      </c>
      <c r="E11" s="97">
        <v>7</v>
      </c>
      <c r="F11" s="97">
        <v>0</v>
      </c>
      <c r="G11" s="98">
        <f t="shared" si="1"/>
        <v>1.1166666666666667</v>
      </c>
      <c r="H11" s="97">
        <v>16</v>
      </c>
      <c r="I11" s="97">
        <v>0</v>
      </c>
      <c r="J11" s="97">
        <v>20</v>
      </c>
      <c r="K11" s="97">
        <v>28</v>
      </c>
      <c r="L11" s="98">
        <f t="shared" si="2"/>
        <v>0.3411111111111111</v>
      </c>
      <c r="M11" s="97">
        <v>1</v>
      </c>
      <c r="N11" s="97">
        <v>32</v>
      </c>
      <c r="O11" s="97">
        <v>57</v>
      </c>
      <c r="P11" s="97">
        <v>14.9</v>
      </c>
      <c r="Q11" s="98">
        <f>M11+N11/60+O11/3600</f>
        <v>1.5491666666666666</v>
      </c>
      <c r="R11" s="99">
        <f>TRUNC(U11)</f>
        <v>1</v>
      </c>
      <c r="S11" s="99">
        <f>TRUNC((U11-R11)*60)</f>
        <v>12</v>
      </c>
      <c r="T11" s="99">
        <f>(U11-R11-S11/60)*3600</f>
        <v>28.999999999999538</v>
      </c>
      <c r="U11" s="98">
        <f>Q11-L11</f>
        <v>1.2080555555555554</v>
      </c>
      <c r="V11" s="100">
        <f t="shared" si="7"/>
        <v>1919.9999999999973</v>
      </c>
    </row>
    <row r="12" spans="1:22" ht="12.75">
      <c r="A12" s="73">
        <v>7</v>
      </c>
      <c r="B12" s="81" t="s">
        <v>41</v>
      </c>
      <c r="C12" s="96"/>
      <c r="D12" s="97"/>
      <c r="E12" s="97"/>
      <c r="F12" s="97"/>
      <c r="G12" s="98">
        <f t="shared" si="1"/>
        <v>0</v>
      </c>
      <c r="H12" s="97"/>
      <c r="I12" s="97"/>
      <c r="J12" s="97"/>
      <c r="K12" s="97"/>
      <c r="L12" s="98">
        <f t="shared" si="2"/>
        <v>0</v>
      </c>
      <c r="M12" s="97"/>
      <c r="N12" s="97"/>
      <c r="O12" s="97"/>
      <c r="P12" s="97"/>
      <c r="Q12" s="98">
        <f t="shared" si="3"/>
        <v>0</v>
      </c>
      <c r="R12" s="99">
        <f t="shared" si="4"/>
        <v>0</v>
      </c>
      <c r="S12" s="99">
        <f t="shared" si="5"/>
        <v>0</v>
      </c>
      <c r="T12" s="99">
        <f t="shared" si="6"/>
        <v>0</v>
      </c>
      <c r="U12" s="98">
        <f t="shared" si="0"/>
        <v>0</v>
      </c>
      <c r="V12" s="100">
        <f t="shared" si="7"/>
        <v>0</v>
      </c>
    </row>
    <row r="13" spans="1:22" ht="12.75">
      <c r="A13" s="73">
        <v>8</v>
      </c>
      <c r="B13" s="81" t="s">
        <v>39</v>
      </c>
      <c r="C13" s="96"/>
      <c r="D13" s="97">
        <v>1</v>
      </c>
      <c r="E13" s="97">
        <v>13</v>
      </c>
      <c r="F13" s="97">
        <v>0</v>
      </c>
      <c r="G13" s="98">
        <f t="shared" si="1"/>
        <v>1.2166666666666668</v>
      </c>
      <c r="H13" s="97">
        <v>19.1</v>
      </c>
      <c r="I13" s="97">
        <v>0</v>
      </c>
      <c r="J13" s="97">
        <v>15</v>
      </c>
      <c r="K13" s="97">
        <v>36</v>
      </c>
      <c r="L13" s="98">
        <f t="shared" si="2"/>
        <v>0.26</v>
      </c>
      <c r="M13" s="97">
        <v>1</v>
      </c>
      <c r="N13" s="97">
        <v>28</v>
      </c>
      <c r="O13" s="97">
        <v>15</v>
      </c>
      <c r="P13" s="97">
        <v>19.2</v>
      </c>
      <c r="Q13" s="98">
        <f t="shared" si="3"/>
        <v>1.4708333333333334</v>
      </c>
      <c r="R13" s="99">
        <f t="shared" si="4"/>
        <v>1</v>
      </c>
      <c r="S13" s="99">
        <f t="shared" si="5"/>
        <v>12</v>
      </c>
      <c r="T13" s="100">
        <f t="shared" si="6"/>
        <v>39.0000000000003</v>
      </c>
      <c r="U13" s="98">
        <f t="shared" si="0"/>
        <v>1.2108333333333334</v>
      </c>
      <c r="V13" s="100">
        <f t="shared" si="7"/>
        <v>129.9999999999999</v>
      </c>
    </row>
    <row r="14" spans="1:22" ht="12.75">
      <c r="A14" s="73">
        <v>9</v>
      </c>
      <c r="B14" s="81" t="s">
        <v>44</v>
      </c>
      <c r="C14" s="96"/>
      <c r="D14" s="97">
        <v>1</v>
      </c>
      <c r="E14" s="97">
        <v>12</v>
      </c>
      <c r="F14" s="97">
        <v>30</v>
      </c>
      <c r="G14" s="98">
        <f aca="true" t="shared" si="8" ref="G14:G54">D14+E14/60+F14/3600</f>
        <v>1.2083333333333333</v>
      </c>
      <c r="H14" s="97">
        <v>15.2</v>
      </c>
      <c r="I14" s="97">
        <v>0</v>
      </c>
      <c r="J14" s="97">
        <v>14</v>
      </c>
      <c r="K14" s="97">
        <v>41</v>
      </c>
      <c r="L14" s="98">
        <f t="shared" si="2"/>
        <v>0.24472222222222223</v>
      </c>
      <c r="M14" s="97">
        <v>1</v>
      </c>
      <c r="N14" s="97">
        <v>26</v>
      </c>
      <c r="O14" s="97">
        <v>3</v>
      </c>
      <c r="P14" s="97">
        <v>15.2</v>
      </c>
      <c r="Q14" s="98">
        <f t="shared" si="3"/>
        <v>1.4341666666666666</v>
      </c>
      <c r="R14" s="99">
        <f t="shared" si="4"/>
        <v>1</v>
      </c>
      <c r="S14" s="99">
        <f t="shared" si="5"/>
        <v>11</v>
      </c>
      <c r="T14" s="99">
        <f t="shared" si="6"/>
        <v>21.99999999999954</v>
      </c>
      <c r="U14" s="98">
        <f t="shared" si="0"/>
        <v>1.1894444444444443</v>
      </c>
      <c r="V14" s="100">
        <f t="shared" si="7"/>
        <v>340.0000000000012</v>
      </c>
    </row>
    <row r="15" spans="1:22" ht="12.75">
      <c r="A15" s="73">
        <v>10</v>
      </c>
      <c r="B15" s="81" t="s">
        <v>47</v>
      </c>
      <c r="C15" s="96"/>
      <c r="D15" s="97">
        <v>1</v>
      </c>
      <c r="E15" s="97">
        <v>7</v>
      </c>
      <c r="F15" s="97">
        <v>30</v>
      </c>
      <c r="G15" s="98">
        <f t="shared" si="8"/>
        <v>1.125</v>
      </c>
      <c r="H15" s="97">
        <v>14.1</v>
      </c>
      <c r="I15" s="97">
        <v>0</v>
      </c>
      <c r="J15" s="97">
        <v>19</v>
      </c>
      <c r="K15" s="97">
        <v>21</v>
      </c>
      <c r="L15" s="98">
        <f t="shared" si="2"/>
        <v>0.3225</v>
      </c>
      <c r="M15" s="97">
        <v>1</v>
      </c>
      <c r="N15" s="97">
        <v>29</v>
      </c>
      <c r="O15" s="97">
        <v>40</v>
      </c>
      <c r="P15" s="97">
        <v>15</v>
      </c>
      <c r="Q15" s="98">
        <f t="shared" si="3"/>
        <v>1.4944444444444445</v>
      </c>
      <c r="R15" s="99">
        <f t="shared" si="4"/>
        <v>1</v>
      </c>
      <c r="S15" s="99">
        <f t="shared" si="5"/>
        <v>10</v>
      </c>
      <c r="T15" s="99">
        <f t="shared" si="6"/>
        <v>19.00000000000007</v>
      </c>
      <c r="U15" s="98">
        <f t="shared" si="0"/>
        <v>1.1719444444444445</v>
      </c>
      <c r="V15" s="100">
        <f t="shared" si="7"/>
        <v>1070.0000000000002</v>
      </c>
    </row>
    <row r="16" spans="1:22" ht="12.75">
      <c r="A16" s="73">
        <v>11</v>
      </c>
      <c r="B16" s="81" t="s">
        <v>43</v>
      </c>
      <c r="C16" s="96"/>
      <c r="D16" s="97">
        <v>1</v>
      </c>
      <c r="E16" s="97">
        <v>17</v>
      </c>
      <c r="F16" s="97">
        <v>0</v>
      </c>
      <c r="G16" s="98">
        <f t="shared" si="8"/>
        <v>1.2833333333333332</v>
      </c>
      <c r="H16" s="97">
        <v>17.3</v>
      </c>
      <c r="I16" s="97">
        <v>0</v>
      </c>
      <c r="J16" s="97">
        <v>22</v>
      </c>
      <c r="K16" s="97">
        <v>9</v>
      </c>
      <c r="L16" s="98">
        <f t="shared" si="2"/>
        <v>0.36916666666666664</v>
      </c>
      <c r="M16" s="97">
        <v>1</v>
      </c>
      <c r="N16" s="97">
        <v>39</v>
      </c>
      <c r="O16" s="97">
        <v>58</v>
      </c>
      <c r="P16" s="97">
        <v>18.25</v>
      </c>
      <c r="Q16" s="98">
        <f t="shared" si="3"/>
        <v>1.666111111111111</v>
      </c>
      <c r="R16" s="99">
        <f t="shared" si="4"/>
        <v>1</v>
      </c>
      <c r="S16" s="99">
        <f t="shared" si="5"/>
        <v>17</v>
      </c>
      <c r="T16" s="99">
        <f t="shared" si="6"/>
        <v>49.000000000000064</v>
      </c>
      <c r="U16" s="98">
        <f t="shared" si="0"/>
        <v>1.2969444444444445</v>
      </c>
      <c r="V16" s="100">
        <f t="shared" si="7"/>
        <v>482.50000000000216</v>
      </c>
    </row>
    <row r="17" spans="1:22" ht="12.75">
      <c r="A17" s="73">
        <v>12</v>
      </c>
      <c r="B17" s="81" t="s">
        <v>45</v>
      </c>
      <c r="C17" s="96"/>
      <c r="D17" s="97">
        <v>1</v>
      </c>
      <c r="E17" s="97">
        <v>0</v>
      </c>
      <c r="F17" s="97">
        <v>15</v>
      </c>
      <c r="G17" s="98">
        <f t="shared" si="8"/>
        <v>1.0041666666666667</v>
      </c>
      <c r="H17" s="97">
        <v>17.4</v>
      </c>
      <c r="I17" s="97">
        <v>0</v>
      </c>
      <c r="J17" s="97">
        <v>16</v>
      </c>
      <c r="K17" s="97">
        <v>58</v>
      </c>
      <c r="L17" s="98">
        <f t="shared" si="2"/>
        <v>0.2827777777777778</v>
      </c>
      <c r="M17" s="97">
        <v>1</v>
      </c>
      <c r="N17" s="97">
        <v>27</v>
      </c>
      <c r="O17" s="97">
        <v>3</v>
      </c>
      <c r="P17" s="97">
        <v>15.7</v>
      </c>
      <c r="Q17" s="98">
        <f t="shared" si="3"/>
        <v>1.4508333333333332</v>
      </c>
      <c r="R17" s="99">
        <f t="shared" si="4"/>
        <v>1</v>
      </c>
      <c r="S17" s="99">
        <f t="shared" si="5"/>
        <v>10</v>
      </c>
      <c r="T17" s="99">
        <f t="shared" si="6"/>
        <v>4.999999999999483</v>
      </c>
      <c r="U17" s="98">
        <f t="shared" si="0"/>
        <v>1.1680555555555554</v>
      </c>
      <c r="V17" s="100">
        <f t="shared" si="7"/>
        <v>3374.9999999999977</v>
      </c>
    </row>
    <row r="18" spans="1:22" ht="12.75">
      <c r="A18" s="73">
        <v>13</v>
      </c>
      <c r="B18" s="81" t="s">
        <v>51</v>
      </c>
      <c r="C18" s="96"/>
      <c r="D18" s="97">
        <v>1</v>
      </c>
      <c r="E18" s="97">
        <v>25</v>
      </c>
      <c r="F18" s="97">
        <v>0</v>
      </c>
      <c r="G18" s="98">
        <f t="shared" si="8"/>
        <v>1.4166666666666667</v>
      </c>
      <c r="H18" s="97">
        <v>25</v>
      </c>
      <c r="I18" s="97">
        <v>0</v>
      </c>
      <c r="J18" s="97">
        <v>18</v>
      </c>
      <c r="K18" s="97">
        <v>8</v>
      </c>
      <c r="L18" s="98">
        <f t="shared" si="2"/>
        <v>0.3022222222222222</v>
      </c>
      <c r="M18" s="97">
        <v>1</v>
      </c>
      <c r="N18" s="97">
        <v>57</v>
      </c>
      <c r="O18" s="97">
        <v>17</v>
      </c>
      <c r="P18" s="97">
        <v>28.2</v>
      </c>
      <c r="Q18" s="98">
        <f t="shared" si="3"/>
        <v>1.9547222222222222</v>
      </c>
      <c r="R18" s="99">
        <f t="shared" si="4"/>
        <v>1</v>
      </c>
      <c r="S18" s="99">
        <f t="shared" si="5"/>
        <v>39</v>
      </c>
      <c r="T18" s="99">
        <f t="shared" si="6"/>
        <v>9.000000000000208</v>
      </c>
      <c r="U18" s="98">
        <f t="shared" si="0"/>
        <v>1.6525</v>
      </c>
      <c r="V18" s="100">
        <f t="shared" si="7"/>
        <v>5045</v>
      </c>
    </row>
    <row r="19" spans="1:22" ht="12.75">
      <c r="A19" s="73">
        <v>14</v>
      </c>
      <c r="B19" s="81"/>
      <c r="C19" s="96"/>
      <c r="D19" s="97"/>
      <c r="E19" s="97"/>
      <c r="F19" s="97"/>
      <c r="G19" s="98">
        <f t="shared" si="8"/>
        <v>0</v>
      </c>
      <c r="H19" s="97"/>
      <c r="I19" s="97"/>
      <c r="J19" s="97"/>
      <c r="K19" s="97"/>
      <c r="L19" s="98">
        <f t="shared" si="2"/>
        <v>0</v>
      </c>
      <c r="M19" s="97"/>
      <c r="N19" s="97"/>
      <c r="O19" s="97"/>
      <c r="P19" s="97"/>
      <c r="Q19" s="98">
        <f t="shared" si="3"/>
        <v>0</v>
      </c>
      <c r="R19" s="99">
        <f t="shared" si="4"/>
        <v>0</v>
      </c>
      <c r="S19" s="99">
        <f t="shared" si="5"/>
        <v>0</v>
      </c>
      <c r="T19" s="99">
        <f t="shared" si="6"/>
        <v>0</v>
      </c>
      <c r="U19" s="98">
        <f t="shared" si="0"/>
        <v>0</v>
      </c>
      <c r="V19" s="100">
        <f t="shared" si="7"/>
        <v>0</v>
      </c>
    </row>
    <row r="20" spans="1:22" ht="12.75">
      <c r="A20" s="73">
        <v>15</v>
      </c>
      <c r="B20" s="81"/>
      <c r="C20" s="96"/>
      <c r="D20" s="97"/>
      <c r="E20" s="97"/>
      <c r="F20" s="97"/>
      <c r="G20" s="98">
        <f t="shared" si="8"/>
        <v>0</v>
      </c>
      <c r="H20" s="97"/>
      <c r="I20" s="97"/>
      <c r="J20" s="97"/>
      <c r="K20" s="97"/>
      <c r="L20" s="98">
        <f t="shared" si="2"/>
        <v>0</v>
      </c>
      <c r="M20" s="97"/>
      <c r="N20" s="97"/>
      <c r="O20" s="97"/>
      <c r="P20" s="97"/>
      <c r="Q20" s="98">
        <f t="shared" si="3"/>
        <v>0</v>
      </c>
      <c r="R20" s="99">
        <f t="shared" si="4"/>
        <v>0</v>
      </c>
      <c r="S20" s="99">
        <f t="shared" si="5"/>
        <v>0</v>
      </c>
      <c r="T20" s="99">
        <f t="shared" si="6"/>
        <v>0</v>
      </c>
      <c r="U20" s="98">
        <f t="shared" si="0"/>
        <v>0</v>
      </c>
      <c r="V20" s="100">
        <f t="shared" si="7"/>
        <v>0</v>
      </c>
    </row>
    <row r="21" spans="1:22" ht="12.75">
      <c r="A21" s="73">
        <v>16</v>
      </c>
      <c r="B21" s="81"/>
      <c r="C21" s="96"/>
      <c r="D21" s="97"/>
      <c r="E21" s="97"/>
      <c r="F21" s="97"/>
      <c r="G21" s="98">
        <f t="shared" si="8"/>
        <v>0</v>
      </c>
      <c r="H21" s="97"/>
      <c r="I21" s="97"/>
      <c r="J21" s="97"/>
      <c r="K21" s="97"/>
      <c r="L21" s="98">
        <f t="shared" si="2"/>
        <v>0</v>
      </c>
      <c r="M21" s="97"/>
      <c r="N21" s="97"/>
      <c r="O21" s="97"/>
      <c r="P21" s="97"/>
      <c r="Q21" s="98">
        <f t="shared" si="3"/>
        <v>0</v>
      </c>
      <c r="R21" s="99">
        <f t="shared" si="4"/>
        <v>0</v>
      </c>
      <c r="S21" s="99">
        <f t="shared" si="5"/>
        <v>0</v>
      </c>
      <c r="T21" s="99">
        <f t="shared" si="6"/>
        <v>0</v>
      </c>
      <c r="U21" s="98">
        <f t="shared" si="0"/>
        <v>0</v>
      </c>
      <c r="V21" s="100">
        <f t="shared" si="7"/>
        <v>0</v>
      </c>
    </row>
    <row r="22" spans="1:22" ht="12.75">
      <c r="A22" s="73">
        <v>17</v>
      </c>
      <c r="B22" s="81"/>
      <c r="C22" s="96"/>
      <c r="D22" s="97"/>
      <c r="E22" s="97"/>
      <c r="F22" s="97"/>
      <c r="G22" s="98">
        <f t="shared" si="8"/>
        <v>0</v>
      </c>
      <c r="H22" s="97"/>
      <c r="I22" s="97"/>
      <c r="J22" s="97"/>
      <c r="K22" s="97"/>
      <c r="L22" s="98">
        <f t="shared" si="2"/>
        <v>0</v>
      </c>
      <c r="M22" s="97"/>
      <c r="N22" s="97"/>
      <c r="O22" s="97"/>
      <c r="P22" s="97"/>
      <c r="Q22" s="98">
        <f t="shared" si="3"/>
        <v>0</v>
      </c>
      <c r="R22" s="99">
        <f t="shared" si="4"/>
        <v>0</v>
      </c>
      <c r="S22" s="99">
        <f t="shared" si="5"/>
        <v>0</v>
      </c>
      <c r="T22" s="99">
        <f t="shared" si="6"/>
        <v>0</v>
      </c>
      <c r="U22" s="98">
        <f t="shared" si="0"/>
        <v>0</v>
      </c>
      <c r="V22" s="100">
        <f t="shared" si="7"/>
        <v>0</v>
      </c>
    </row>
    <row r="23" spans="1:22" ht="12.75">
      <c r="A23" s="73">
        <v>18</v>
      </c>
      <c r="B23" s="81"/>
      <c r="C23" s="96"/>
      <c r="D23" s="97"/>
      <c r="E23" s="97"/>
      <c r="F23" s="97"/>
      <c r="G23" s="98">
        <f t="shared" si="8"/>
        <v>0</v>
      </c>
      <c r="H23" s="97"/>
      <c r="I23" s="97"/>
      <c r="J23" s="97"/>
      <c r="K23" s="97"/>
      <c r="L23" s="98">
        <f t="shared" si="2"/>
        <v>0</v>
      </c>
      <c r="M23" s="97"/>
      <c r="N23" s="97"/>
      <c r="O23" s="97"/>
      <c r="P23" s="97"/>
      <c r="Q23" s="98">
        <f t="shared" si="3"/>
        <v>0</v>
      </c>
      <c r="R23" s="99">
        <f t="shared" si="4"/>
        <v>0</v>
      </c>
      <c r="S23" s="99">
        <f t="shared" si="5"/>
        <v>0</v>
      </c>
      <c r="T23" s="99">
        <f t="shared" si="6"/>
        <v>0</v>
      </c>
      <c r="U23" s="98">
        <f t="shared" si="0"/>
        <v>0</v>
      </c>
      <c r="V23" s="100">
        <f t="shared" si="7"/>
        <v>0</v>
      </c>
    </row>
    <row r="24" spans="1:22" ht="12.75">
      <c r="A24" s="73">
        <v>19</v>
      </c>
      <c r="B24" s="81"/>
      <c r="C24" s="96"/>
      <c r="D24" s="97"/>
      <c r="E24" s="97"/>
      <c r="F24" s="97"/>
      <c r="G24" s="98">
        <f t="shared" si="8"/>
        <v>0</v>
      </c>
      <c r="H24" s="97"/>
      <c r="I24" s="97"/>
      <c r="J24" s="97"/>
      <c r="K24" s="97"/>
      <c r="L24" s="98">
        <f t="shared" si="2"/>
        <v>0</v>
      </c>
      <c r="M24" s="97"/>
      <c r="N24" s="97"/>
      <c r="O24" s="97"/>
      <c r="P24" s="97"/>
      <c r="Q24" s="98">
        <f t="shared" si="3"/>
        <v>0</v>
      </c>
      <c r="R24" s="99">
        <f t="shared" si="4"/>
        <v>0</v>
      </c>
      <c r="S24" s="99">
        <f t="shared" si="5"/>
        <v>0</v>
      </c>
      <c r="T24" s="99">
        <f t="shared" si="6"/>
        <v>0</v>
      </c>
      <c r="U24" s="98">
        <f t="shared" si="0"/>
        <v>0</v>
      </c>
      <c r="V24" s="100">
        <f t="shared" si="7"/>
        <v>0</v>
      </c>
    </row>
    <row r="25" spans="1:22" ht="12.75">
      <c r="A25" s="73">
        <v>20</v>
      </c>
      <c r="B25" s="81" t="s">
        <v>32</v>
      </c>
      <c r="C25" s="96"/>
      <c r="D25" s="97"/>
      <c r="E25" s="97"/>
      <c r="F25" s="97"/>
      <c r="G25" s="98">
        <f t="shared" si="8"/>
        <v>0</v>
      </c>
      <c r="H25" s="97"/>
      <c r="I25" s="97"/>
      <c r="J25" s="97"/>
      <c r="K25" s="97"/>
      <c r="L25" s="98">
        <f t="shared" si="2"/>
        <v>0</v>
      </c>
      <c r="M25" s="97"/>
      <c r="N25" s="97"/>
      <c r="O25" s="97"/>
      <c r="P25" s="97"/>
      <c r="Q25" s="98">
        <f t="shared" si="3"/>
        <v>0</v>
      </c>
      <c r="R25" s="99">
        <f t="shared" si="4"/>
        <v>0</v>
      </c>
      <c r="S25" s="99">
        <f t="shared" si="5"/>
        <v>0</v>
      </c>
      <c r="T25" s="99">
        <f t="shared" si="6"/>
        <v>0</v>
      </c>
      <c r="U25" s="98">
        <f t="shared" si="0"/>
        <v>0</v>
      </c>
      <c r="V25" s="100">
        <f t="shared" si="7"/>
        <v>0</v>
      </c>
    </row>
    <row r="26" spans="1:22" ht="12.75">
      <c r="A26" s="73">
        <v>21</v>
      </c>
      <c r="B26" s="81" t="s">
        <v>32</v>
      </c>
      <c r="C26" s="96"/>
      <c r="D26" s="97"/>
      <c r="E26" s="97"/>
      <c r="F26" s="97"/>
      <c r="G26" s="98">
        <f t="shared" si="8"/>
        <v>0</v>
      </c>
      <c r="H26" s="97"/>
      <c r="I26" s="97"/>
      <c r="J26" s="97"/>
      <c r="K26" s="97"/>
      <c r="L26" s="98">
        <f t="shared" si="2"/>
        <v>0</v>
      </c>
      <c r="M26" s="97"/>
      <c r="N26" s="97"/>
      <c r="O26" s="97"/>
      <c r="P26" s="97"/>
      <c r="Q26" s="98">
        <f t="shared" si="3"/>
        <v>0</v>
      </c>
      <c r="R26" s="99">
        <f t="shared" si="4"/>
        <v>0</v>
      </c>
      <c r="S26" s="99">
        <f t="shared" si="5"/>
        <v>0</v>
      </c>
      <c r="T26" s="99">
        <f t="shared" si="6"/>
        <v>0</v>
      </c>
      <c r="U26" s="98">
        <f t="shared" si="0"/>
        <v>0</v>
      </c>
      <c r="V26" s="100">
        <f t="shared" si="7"/>
        <v>0</v>
      </c>
    </row>
    <row r="27" spans="1:22" ht="12.75">
      <c r="A27" s="73">
        <v>22</v>
      </c>
      <c r="B27" s="81" t="s">
        <v>32</v>
      </c>
      <c r="C27" s="96"/>
      <c r="D27" s="97"/>
      <c r="E27" s="97"/>
      <c r="F27" s="97"/>
      <c r="G27" s="98">
        <f t="shared" si="8"/>
        <v>0</v>
      </c>
      <c r="H27" s="97"/>
      <c r="I27" s="97"/>
      <c r="J27" s="97"/>
      <c r="K27" s="97"/>
      <c r="L27" s="98">
        <f t="shared" si="2"/>
        <v>0</v>
      </c>
      <c r="M27" s="97"/>
      <c r="N27" s="97"/>
      <c r="O27" s="97"/>
      <c r="P27" s="97"/>
      <c r="Q27" s="98">
        <f t="shared" si="3"/>
        <v>0</v>
      </c>
      <c r="R27" s="99">
        <f t="shared" si="4"/>
        <v>0</v>
      </c>
      <c r="S27" s="99">
        <f t="shared" si="5"/>
        <v>0</v>
      </c>
      <c r="T27" s="99">
        <f t="shared" si="6"/>
        <v>0</v>
      </c>
      <c r="U27" s="98">
        <f t="shared" si="0"/>
        <v>0</v>
      </c>
      <c r="V27" s="100">
        <f t="shared" si="7"/>
        <v>0</v>
      </c>
    </row>
    <row r="28" spans="1:22" ht="12.75">
      <c r="A28" s="73">
        <v>23</v>
      </c>
      <c r="B28" s="81"/>
      <c r="C28" s="96"/>
      <c r="D28" s="97"/>
      <c r="E28" s="97"/>
      <c r="F28" s="97"/>
      <c r="G28" s="98">
        <f t="shared" si="8"/>
        <v>0</v>
      </c>
      <c r="H28" s="97"/>
      <c r="I28" s="97"/>
      <c r="J28" s="97"/>
      <c r="K28" s="97"/>
      <c r="L28" s="98">
        <f t="shared" si="2"/>
        <v>0</v>
      </c>
      <c r="M28" s="97"/>
      <c r="N28" s="97"/>
      <c r="O28" s="97"/>
      <c r="P28" s="97"/>
      <c r="Q28" s="98">
        <f t="shared" si="3"/>
        <v>0</v>
      </c>
      <c r="R28" s="99">
        <f t="shared" si="4"/>
        <v>0</v>
      </c>
      <c r="S28" s="99">
        <f t="shared" si="5"/>
        <v>0</v>
      </c>
      <c r="T28" s="99">
        <f t="shared" si="6"/>
        <v>0</v>
      </c>
      <c r="U28" s="98">
        <f t="shared" si="0"/>
        <v>0</v>
      </c>
      <c r="V28" s="100">
        <f t="shared" si="7"/>
        <v>0</v>
      </c>
    </row>
    <row r="29" spans="1:22" ht="12.75">
      <c r="A29" s="73">
        <v>24</v>
      </c>
      <c r="B29" s="81" t="s">
        <v>32</v>
      </c>
      <c r="C29" s="96"/>
      <c r="D29" s="97"/>
      <c r="E29" s="97"/>
      <c r="F29" s="97"/>
      <c r="G29" s="98">
        <f t="shared" si="8"/>
        <v>0</v>
      </c>
      <c r="H29" s="97"/>
      <c r="I29" s="97"/>
      <c r="J29" s="97"/>
      <c r="K29" s="97"/>
      <c r="L29" s="98">
        <f t="shared" si="2"/>
        <v>0</v>
      </c>
      <c r="M29" s="97"/>
      <c r="N29" s="97"/>
      <c r="O29" s="97"/>
      <c r="P29" s="97"/>
      <c r="Q29" s="98">
        <f t="shared" si="3"/>
        <v>0</v>
      </c>
      <c r="R29" s="99">
        <f t="shared" si="4"/>
        <v>0</v>
      </c>
      <c r="S29" s="99">
        <f t="shared" si="5"/>
        <v>0</v>
      </c>
      <c r="T29" s="99">
        <f t="shared" si="6"/>
        <v>0</v>
      </c>
      <c r="U29" s="98">
        <f t="shared" si="0"/>
        <v>0</v>
      </c>
      <c r="V29" s="100">
        <f t="shared" si="7"/>
        <v>0</v>
      </c>
    </row>
    <row r="30" spans="1:22" ht="12.75">
      <c r="A30" s="73">
        <v>25</v>
      </c>
      <c r="B30" s="81"/>
      <c r="C30" s="96"/>
      <c r="D30" s="97"/>
      <c r="E30" s="97"/>
      <c r="F30" s="97"/>
      <c r="G30" s="98">
        <f t="shared" si="8"/>
        <v>0</v>
      </c>
      <c r="H30" s="97"/>
      <c r="I30" s="97"/>
      <c r="J30" s="97"/>
      <c r="K30" s="97"/>
      <c r="L30" s="98">
        <f t="shared" si="2"/>
        <v>0</v>
      </c>
      <c r="M30" s="97"/>
      <c r="N30" s="97"/>
      <c r="O30" s="97"/>
      <c r="P30" s="97"/>
      <c r="Q30" s="98">
        <f t="shared" si="3"/>
        <v>0</v>
      </c>
      <c r="R30" s="99">
        <f t="shared" si="4"/>
        <v>0</v>
      </c>
      <c r="S30" s="99">
        <f t="shared" si="5"/>
        <v>0</v>
      </c>
      <c r="T30" s="99">
        <f t="shared" si="6"/>
        <v>0</v>
      </c>
      <c r="U30" s="98">
        <f t="shared" si="0"/>
        <v>0</v>
      </c>
      <c r="V30" s="100">
        <f t="shared" si="7"/>
        <v>0</v>
      </c>
    </row>
    <row r="31" spans="1:22" ht="12.75">
      <c r="A31" s="73">
        <v>26</v>
      </c>
      <c r="B31" s="81"/>
      <c r="C31" s="96"/>
      <c r="D31" s="97"/>
      <c r="E31" s="97"/>
      <c r="F31" s="97"/>
      <c r="G31" s="98">
        <f t="shared" si="8"/>
        <v>0</v>
      </c>
      <c r="H31" s="97"/>
      <c r="I31" s="97"/>
      <c r="J31" s="97"/>
      <c r="K31" s="97"/>
      <c r="L31" s="98">
        <f t="shared" si="2"/>
        <v>0</v>
      </c>
      <c r="M31" s="97"/>
      <c r="N31" s="97"/>
      <c r="O31" s="97"/>
      <c r="P31" s="97"/>
      <c r="Q31" s="98">
        <f t="shared" si="3"/>
        <v>0</v>
      </c>
      <c r="R31" s="99">
        <f t="shared" si="4"/>
        <v>0</v>
      </c>
      <c r="S31" s="99">
        <f t="shared" si="5"/>
        <v>0</v>
      </c>
      <c r="T31" s="99">
        <f t="shared" si="6"/>
        <v>0</v>
      </c>
      <c r="U31" s="98">
        <f t="shared" si="0"/>
        <v>0</v>
      </c>
      <c r="V31" s="100">
        <f t="shared" si="7"/>
        <v>0</v>
      </c>
    </row>
    <row r="32" spans="1:22" ht="12.75">
      <c r="A32" s="73">
        <v>27</v>
      </c>
      <c r="B32" s="81"/>
      <c r="C32" s="96"/>
      <c r="D32" s="97"/>
      <c r="E32" s="97"/>
      <c r="F32" s="97"/>
      <c r="G32" s="98">
        <f t="shared" si="8"/>
        <v>0</v>
      </c>
      <c r="H32" s="97"/>
      <c r="I32" s="97"/>
      <c r="J32" s="97"/>
      <c r="K32" s="97"/>
      <c r="L32" s="98">
        <f t="shared" si="2"/>
        <v>0</v>
      </c>
      <c r="M32" s="97"/>
      <c r="N32" s="97"/>
      <c r="O32" s="97"/>
      <c r="P32" s="97"/>
      <c r="Q32" s="98">
        <f t="shared" si="3"/>
        <v>0</v>
      </c>
      <c r="R32" s="99">
        <f t="shared" si="4"/>
        <v>0</v>
      </c>
      <c r="S32" s="99">
        <f t="shared" si="5"/>
        <v>0</v>
      </c>
      <c r="T32" s="99">
        <f t="shared" si="6"/>
        <v>0</v>
      </c>
      <c r="U32" s="98">
        <f t="shared" si="0"/>
        <v>0</v>
      </c>
      <c r="V32" s="100">
        <f t="shared" si="7"/>
        <v>0</v>
      </c>
    </row>
    <row r="33" spans="1:22" ht="12.75">
      <c r="A33" s="73">
        <v>28</v>
      </c>
      <c r="B33" s="96"/>
      <c r="C33" s="96"/>
      <c r="D33" s="97"/>
      <c r="E33" s="97"/>
      <c r="F33" s="97"/>
      <c r="G33" s="98">
        <f t="shared" si="8"/>
        <v>0</v>
      </c>
      <c r="H33" s="97"/>
      <c r="I33" s="97"/>
      <c r="J33" s="97"/>
      <c r="K33" s="97"/>
      <c r="L33" s="98">
        <f t="shared" si="2"/>
        <v>0</v>
      </c>
      <c r="M33" s="97"/>
      <c r="N33" s="97"/>
      <c r="O33" s="97"/>
      <c r="P33" s="97"/>
      <c r="Q33" s="98">
        <f t="shared" si="3"/>
        <v>0</v>
      </c>
      <c r="R33" s="99">
        <f t="shared" si="4"/>
        <v>0</v>
      </c>
      <c r="S33" s="99">
        <f t="shared" si="5"/>
        <v>0</v>
      </c>
      <c r="T33" s="99">
        <f t="shared" si="6"/>
        <v>0</v>
      </c>
      <c r="U33" s="98">
        <f t="shared" si="0"/>
        <v>0</v>
      </c>
      <c r="V33" s="100">
        <f t="shared" si="7"/>
        <v>0</v>
      </c>
    </row>
    <row r="34" spans="1:22" ht="12.75">
      <c r="A34" s="73">
        <v>29</v>
      </c>
      <c r="B34" s="96"/>
      <c r="C34" s="96"/>
      <c r="D34" s="97"/>
      <c r="E34" s="97"/>
      <c r="F34" s="97"/>
      <c r="G34" s="98">
        <f t="shared" si="8"/>
        <v>0</v>
      </c>
      <c r="H34" s="97"/>
      <c r="I34" s="97"/>
      <c r="J34" s="97"/>
      <c r="K34" s="97"/>
      <c r="L34" s="98">
        <f t="shared" si="2"/>
        <v>0</v>
      </c>
      <c r="M34" s="97"/>
      <c r="N34" s="97"/>
      <c r="O34" s="97"/>
      <c r="P34" s="97"/>
      <c r="Q34" s="98">
        <f t="shared" si="3"/>
        <v>0</v>
      </c>
      <c r="R34" s="99">
        <f t="shared" si="4"/>
        <v>0</v>
      </c>
      <c r="S34" s="99">
        <f t="shared" si="5"/>
        <v>0</v>
      </c>
      <c r="T34" s="99">
        <f t="shared" si="6"/>
        <v>0</v>
      </c>
      <c r="U34" s="98">
        <f t="shared" si="0"/>
        <v>0</v>
      </c>
      <c r="V34" s="100">
        <f t="shared" si="7"/>
        <v>0</v>
      </c>
    </row>
    <row r="35" spans="1:22" ht="12.75">
      <c r="A35" s="73">
        <v>30</v>
      </c>
      <c r="B35" s="81"/>
      <c r="C35" s="96"/>
      <c r="D35" s="97"/>
      <c r="E35" s="97"/>
      <c r="F35" s="97"/>
      <c r="G35" s="98">
        <f t="shared" si="8"/>
        <v>0</v>
      </c>
      <c r="H35" s="97"/>
      <c r="I35" s="97"/>
      <c r="J35" s="97"/>
      <c r="K35" s="97"/>
      <c r="L35" s="98">
        <f t="shared" si="2"/>
        <v>0</v>
      </c>
      <c r="M35" s="97"/>
      <c r="N35" s="97"/>
      <c r="O35" s="97"/>
      <c r="P35" s="97"/>
      <c r="Q35" s="98">
        <f t="shared" si="3"/>
        <v>0</v>
      </c>
      <c r="R35" s="99">
        <f t="shared" si="4"/>
        <v>0</v>
      </c>
      <c r="S35" s="99">
        <f t="shared" si="5"/>
        <v>0</v>
      </c>
      <c r="T35" s="99">
        <f t="shared" si="6"/>
        <v>0</v>
      </c>
      <c r="U35" s="98">
        <f t="shared" si="0"/>
        <v>0</v>
      </c>
      <c r="V35" s="100">
        <f t="shared" si="7"/>
        <v>0</v>
      </c>
    </row>
    <row r="36" spans="1:22" ht="12.75">
      <c r="A36" s="73">
        <v>31</v>
      </c>
      <c r="B36" s="81"/>
      <c r="C36" s="96"/>
      <c r="D36" s="97"/>
      <c r="E36" s="97"/>
      <c r="F36" s="97"/>
      <c r="G36" s="98">
        <f t="shared" si="8"/>
        <v>0</v>
      </c>
      <c r="H36" s="97"/>
      <c r="I36" s="97"/>
      <c r="J36" s="97"/>
      <c r="K36" s="97"/>
      <c r="L36" s="98">
        <f t="shared" si="2"/>
        <v>0</v>
      </c>
      <c r="M36" s="97"/>
      <c r="N36" s="97"/>
      <c r="O36" s="97"/>
      <c r="P36" s="97"/>
      <c r="Q36" s="98">
        <f t="shared" si="3"/>
        <v>0</v>
      </c>
      <c r="R36" s="99">
        <f t="shared" si="4"/>
        <v>0</v>
      </c>
      <c r="S36" s="99">
        <f t="shared" si="5"/>
        <v>0</v>
      </c>
      <c r="T36" s="99">
        <f t="shared" si="6"/>
        <v>0</v>
      </c>
      <c r="U36" s="98">
        <f t="shared" si="0"/>
        <v>0</v>
      </c>
      <c r="V36" s="100">
        <f t="shared" si="7"/>
        <v>0</v>
      </c>
    </row>
    <row r="37" spans="1:22" ht="12.75">
      <c r="A37" s="73">
        <v>32</v>
      </c>
      <c r="B37" s="81"/>
      <c r="C37" s="96"/>
      <c r="D37" s="97"/>
      <c r="E37" s="97"/>
      <c r="F37" s="97"/>
      <c r="G37" s="98">
        <f t="shared" si="8"/>
        <v>0</v>
      </c>
      <c r="H37" s="97"/>
      <c r="I37" s="97"/>
      <c r="J37" s="97"/>
      <c r="K37" s="97"/>
      <c r="L37" s="98">
        <f t="shared" si="2"/>
        <v>0</v>
      </c>
      <c r="M37" s="97"/>
      <c r="N37" s="97"/>
      <c r="O37" s="97"/>
      <c r="P37" s="97"/>
      <c r="Q37" s="98">
        <f t="shared" si="3"/>
        <v>0</v>
      </c>
      <c r="R37" s="99">
        <f t="shared" si="4"/>
        <v>0</v>
      </c>
      <c r="S37" s="99">
        <f t="shared" si="5"/>
        <v>0</v>
      </c>
      <c r="T37" s="99">
        <f t="shared" si="6"/>
        <v>0</v>
      </c>
      <c r="U37" s="98">
        <f t="shared" si="0"/>
        <v>0</v>
      </c>
      <c r="V37" s="100">
        <f t="shared" si="7"/>
        <v>0</v>
      </c>
    </row>
    <row r="38" spans="1:22" ht="12.75">
      <c r="A38" s="73">
        <v>34</v>
      </c>
      <c r="B38" s="81"/>
      <c r="C38" s="96"/>
      <c r="D38" s="97"/>
      <c r="E38" s="97"/>
      <c r="F38" s="97"/>
      <c r="G38" s="98">
        <f t="shared" si="8"/>
        <v>0</v>
      </c>
      <c r="H38" s="97"/>
      <c r="I38" s="97"/>
      <c r="J38" s="97"/>
      <c r="K38" s="97"/>
      <c r="L38" s="98">
        <f t="shared" si="2"/>
        <v>0</v>
      </c>
      <c r="M38" s="97"/>
      <c r="N38" s="97"/>
      <c r="O38" s="97"/>
      <c r="P38" s="97"/>
      <c r="Q38" s="98">
        <f t="shared" si="3"/>
        <v>0</v>
      </c>
      <c r="R38" s="99">
        <f t="shared" si="4"/>
        <v>0</v>
      </c>
      <c r="S38" s="99">
        <f t="shared" si="5"/>
        <v>0</v>
      </c>
      <c r="T38" s="99">
        <f t="shared" si="6"/>
        <v>0</v>
      </c>
      <c r="U38" s="98">
        <f t="shared" si="0"/>
        <v>0</v>
      </c>
      <c r="V38" s="100">
        <f t="shared" si="7"/>
        <v>0</v>
      </c>
    </row>
    <row r="39" spans="1:22" ht="12.75">
      <c r="A39" s="73">
        <v>35</v>
      </c>
      <c r="B39" s="96"/>
      <c r="C39" s="96"/>
      <c r="D39" s="97"/>
      <c r="E39" s="97"/>
      <c r="F39" s="97"/>
      <c r="G39" s="98">
        <f t="shared" si="8"/>
        <v>0</v>
      </c>
      <c r="H39" s="97"/>
      <c r="I39" s="97"/>
      <c r="J39" s="97"/>
      <c r="K39" s="97"/>
      <c r="L39" s="98">
        <f t="shared" si="2"/>
        <v>0</v>
      </c>
      <c r="M39" s="97"/>
      <c r="N39" s="97"/>
      <c r="O39" s="97"/>
      <c r="P39" s="97"/>
      <c r="Q39" s="98">
        <f t="shared" si="3"/>
        <v>0</v>
      </c>
      <c r="R39" s="99">
        <f t="shared" si="4"/>
        <v>0</v>
      </c>
      <c r="S39" s="99">
        <f t="shared" si="5"/>
        <v>0</v>
      </c>
      <c r="T39" s="99">
        <f t="shared" si="6"/>
        <v>0</v>
      </c>
      <c r="U39" s="98">
        <f t="shared" si="0"/>
        <v>0</v>
      </c>
      <c r="V39" s="100">
        <f t="shared" si="7"/>
        <v>0</v>
      </c>
    </row>
    <row r="40" spans="1:22" ht="12.75">
      <c r="A40" s="73">
        <v>36</v>
      </c>
      <c r="B40" s="96"/>
      <c r="C40" s="96"/>
      <c r="D40" s="97"/>
      <c r="E40" s="97"/>
      <c r="F40" s="97"/>
      <c r="G40" s="98">
        <f t="shared" si="8"/>
        <v>0</v>
      </c>
      <c r="H40" s="97"/>
      <c r="I40" s="97"/>
      <c r="J40" s="97"/>
      <c r="K40" s="97"/>
      <c r="L40" s="98">
        <f t="shared" si="2"/>
        <v>0</v>
      </c>
      <c r="M40" s="97"/>
      <c r="N40" s="97"/>
      <c r="O40" s="97"/>
      <c r="P40" s="97"/>
      <c r="Q40" s="98">
        <f t="shared" si="3"/>
        <v>0</v>
      </c>
      <c r="R40" s="99">
        <f t="shared" si="4"/>
        <v>0</v>
      </c>
      <c r="S40" s="99">
        <f t="shared" si="5"/>
        <v>0</v>
      </c>
      <c r="T40" s="99">
        <f t="shared" si="6"/>
        <v>0</v>
      </c>
      <c r="U40" s="98">
        <f t="shared" si="0"/>
        <v>0</v>
      </c>
      <c r="V40" s="100">
        <f t="shared" si="7"/>
        <v>0</v>
      </c>
    </row>
    <row r="41" spans="1:22" ht="12.75">
      <c r="A41" s="73">
        <v>37</v>
      </c>
      <c r="B41" s="96"/>
      <c r="C41" s="96"/>
      <c r="D41" s="97"/>
      <c r="E41" s="97"/>
      <c r="F41" s="97"/>
      <c r="G41" s="98">
        <f t="shared" si="8"/>
        <v>0</v>
      </c>
      <c r="H41" s="97"/>
      <c r="I41" s="97"/>
      <c r="J41" s="97"/>
      <c r="K41" s="97"/>
      <c r="L41" s="98">
        <f t="shared" si="2"/>
        <v>0</v>
      </c>
      <c r="M41" s="97"/>
      <c r="N41" s="97"/>
      <c r="O41" s="97"/>
      <c r="P41" s="97"/>
      <c r="Q41" s="98">
        <f t="shared" si="3"/>
        <v>0</v>
      </c>
      <c r="R41" s="99">
        <f t="shared" si="4"/>
        <v>0</v>
      </c>
      <c r="S41" s="99">
        <f t="shared" si="5"/>
        <v>0</v>
      </c>
      <c r="T41" s="99">
        <f t="shared" si="6"/>
        <v>0</v>
      </c>
      <c r="U41" s="98">
        <f t="shared" si="0"/>
        <v>0</v>
      </c>
      <c r="V41" s="100">
        <f t="shared" si="7"/>
        <v>0</v>
      </c>
    </row>
    <row r="42" spans="1:22" ht="12.75">
      <c r="A42" s="73">
        <v>38</v>
      </c>
      <c r="B42" s="96"/>
      <c r="C42" s="96"/>
      <c r="D42" s="97"/>
      <c r="E42" s="97"/>
      <c r="F42" s="97"/>
      <c r="G42" s="98">
        <f t="shared" si="8"/>
        <v>0</v>
      </c>
      <c r="H42" s="97"/>
      <c r="I42" s="97"/>
      <c r="J42" s="97"/>
      <c r="K42" s="97"/>
      <c r="L42" s="98">
        <f t="shared" si="2"/>
        <v>0</v>
      </c>
      <c r="M42" s="97"/>
      <c r="N42" s="97"/>
      <c r="O42" s="97"/>
      <c r="P42" s="97"/>
      <c r="Q42" s="98">
        <f t="shared" si="3"/>
        <v>0</v>
      </c>
      <c r="R42" s="99">
        <f t="shared" si="4"/>
        <v>0</v>
      </c>
      <c r="S42" s="99">
        <f t="shared" si="5"/>
        <v>0</v>
      </c>
      <c r="T42" s="99">
        <f t="shared" si="6"/>
        <v>0</v>
      </c>
      <c r="U42" s="98">
        <f t="shared" si="0"/>
        <v>0</v>
      </c>
      <c r="V42" s="100">
        <f t="shared" si="7"/>
        <v>0</v>
      </c>
    </row>
    <row r="43" spans="1:22" ht="12.75">
      <c r="A43" s="73">
        <v>39</v>
      </c>
      <c r="B43" s="96"/>
      <c r="C43" s="96"/>
      <c r="D43" s="97"/>
      <c r="E43" s="97"/>
      <c r="F43" s="97"/>
      <c r="G43" s="98">
        <f t="shared" si="8"/>
        <v>0</v>
      </c>
      <c r="H43" s="97"/>
      <c r="I43" s="97"/>
      <c r="J43" s="97"/>
      <c r="K43" s="97"/>
      <c r="L43" s="98">
        <f t="shared" si="2"/>
        <v>0</v>
      </c>
      <c r="M43" s="97"/>
      <c r="N43" s="97"/>
      <c r="O43" s="97"/>
      <c r="P43" s="97"/>
      <c r="Q43" s="98">
        <f t="shared" si="3"/>
        <v>0</v>
      </c>
      <c r="R43" s="99">
        <f t="shared" si="4"/>
        <v>0</v>
      </c>
      <c r="S43" s="99">
        <f t="shared" si="5"/>
        <v>0</v>
      </c>
      <c r="T43" s="99">
        <f t="shared" si="6"/>
        <v>0</v>
      </c>
      <c r="U43" s="98">
        <f t="shared" si="0"/>
        <v>0</v>
      </c>
      <c r="V43" s="100">
        <f t="shared" si="7"/>
        <v>0</v>
      </c>
    </row>
    <row r="44" spans="1:22" ht="12.75">
      <c r="A44" s="73">
        <v>40</v>
      </c>
      <c r="B44" s="81"/>
      <c r="C44" s="96"/>
      <c r="D44" s="97"/>
      <c r="E44" s="97"/>
      <c r="F44" s="97"/>
      <c r="G44" s="98">
        <f t="shared" si="8"/>
        <v>0</v>
      </c>
      <c r="H44" s="97"/>
      <c r="I44" s="97"/>
      <c r="J44" s="97"/>
      <c r="K44" s="97"/>
      <c r="L44" s="98">
        <f t="shared" si="2"/>
        <v>0</v>
      </c>
      <c r="M44" s="97"/>
      <c r="N44" s="97"/>
      <c r="O44" s="97"/>
      <c r="P44" s="97"/>
      <c r="Q44" s="98">
        <f t="shared" si="3"/>
        <v>0</v>
      </c>
      <c r="R44" s="99">
        <f t="shared" si="4"/>
        <v>0</v>
      </c>
      <c r="S44" s="99">
        <f t="shared" si="5"/>
        <v>0</v>
      </c>
      <c r="T44" s="99">
        <f t="shared" si="6"/>
        <v>0</v>
      </c>
      <c r="U44" s="98">
        <f t="shared" si="0"/>
        <v>0</v>
      </c>
      <c r="V44" s="100">
        <f t="shared" si="7"/>
        <v>0</v>
      </c>
    </row>
    <row r="45" spans="1:22" ht="12.75">
      <c r="A45" s="73">
        <v>41</v>
      </c>
      <c r="B45" s="81"/>
      <c r="C45" s="96"/>
      <c r="D45" s="97"/>
      <c r="E45" s="97"/>
      <c r="F45" s="97"/>
      <c r="G45" s="98">
        <f t="shared" si="8"/>
        <v>0</v>
      </c>
      <c r="H45" s="97"/>
      <c r="I45" s="97"/>
      <c r="J45" s="97"/>
      <c r="K45" s="97"/>
      <c r="L45" s="98">
        <f t="shared" si="2"/>
        <v>0</v>
      </c>
      <c r="M45" s="97"/>
      <c r="N45" s="97"/>
      <c r="O45" s="97"/>
      <c r="P45" s="97"/>
      <c r="Q45" s="98">
        <f t="shared" si="3"/>
        <v>0</v>
      </c>
      <c r="R45" s="99">
        <f t="shared" si="4"/>
        <v>0</v>
      </c>
      <c r="S45" s="99">
        <f t="shared" si="5"/>
        <v>0</v>
      </c>
      <c r="T45" s="99">
        <f t="shared" si="6"/>
        <v>0</v>
      </c>
      <c r="U45" s="98">
        <f t="shared" si="0"/>
        <v>0</v>
      </c>
      <c r="V45" s="100">
        <f t="shared" si="7"/>
        <v>0</v>
      </c>
    </row>
    <row r="46" spans="1:22" ht="12.75">
      <c r="A46" s="73">
        <v>42</v>
      </c>
      <c r="B46" s="96"/>
      <c r="C46" s="96"/>
      <c r="D46" s="97"/>
      <c r="E46" s="97"/>
      <c r="F46" s="97"/>
      <c r="G46" s="98">
        <f t="shared" si="8"/>
        <v>0</v>
      </c>
      <c r="H46" s="97"/>
      <c r="I46" s="97"/>
      <c r="J46" s="97"/>
      <c r="K46" s="97"/>
      <c r="L46" s="98">
        <f t="shared" si="2"/>
        <v>0</v>
      </c>
      <c r="M46" s="97"/>
      <c r="N46" s="97"/>
      <c r="O46" s="97"/>
      <c r="P46" s="97"/>
      <c r="Q46" s="98">
        <f t="shared" si="3"/>
        <v>0</v>
      </c>
      <c r="R46" s="99">
        <f t="shared" si="4"/>
        <v>0</v>
      </c>
      <c r="S46" s="99">
        <f t="shared" si="5"/>
        <v>0</v>
      </c>
      <c r="T46" s="99">
        <f t="shared" si="6"/>
        <v>0</v>
      </c>
      <c r="U46" s="98">
        <f t="shared" si="0"/>
        <v>0</v>
      </c>
      <c r="V46" s="100">
        <f t="shared" si="7"/>
        <v>0</v>
      </c>
    </row>
    <row r="47" spans="1:22" ht="12.75">
      <c r="A47" s="73">
        <v>43</v>
      </c>
      <c r="B47" s="96"/>
      <c r="C47" s="96"/>
      <c r="D47" s="97"/>
      <c r="E47" s="97"/>
      <c r="F47" s="97"/>
      <c r="G47" s="98">
        <f t="shared" si="8"/>
        <v>0</v>
      </c>
      <c r="H47" s="97"/>
      <c r="I47" s="97"/>
      <c r="J47" s="97"/>
      <c r="K47" s="97"/>
      <c r="L47" s="98">
        <f t="shared" si="2"/>
        <v>0</v>
      </c>
      <c r="M47" s="97"/>
      <c r="N47" s="97"/>
      <c r="O47" s="97"/>
      <c r="P47" s="97"/>
      <c r="Q47" s="98">
        <f t="shared" si="3"/>
        <v>0</v>
      </c>
      <c r="R47" s="99">
        <f t="shared" si="4"/>
        <v>0</v>
      </c>
      <c r="S47" s="99">
        <f t="shared" si="5"/>
        <v>0</v>
      </c>
      <c r="T47" s="99">
        <f t="shared" si="6"/>
        <v>0</v>
      </c>
      <c r="U47" s="98">
        <f t="shared" si="0"/>
        <v>0</v>
      </c>
      <c r="V47" s="100">
        <f t="shared" si="7"/>
        <v>0</v>
      </c>
    </row>
    <row r="48" spans="1:22" ht="12.75">
      <c r="A48" s="73">
        <v>44</v>
      </c>
      <c r="B48" s="96"/>
      <c r="C48" s="96"/>
      <c r="D48" s="97"/>
      <c r="E48" s="97"/>
      <c r="F48" s="97"/>
      <c r="G48" s="98">
        <f t="shared" si="8"/>
        <v>0</v>
      </c>
      <c r="H48" s="97"/>
      <c r="I48" s="97"/>
      <c r="J48" s="97"/>
      <c r="K48" s="97"/>
      <c r="L48" s="98">
        <f t="shared" si="2"/>
        <v>0</v>
      </c>
      <c r="M48" s="97"/>
      <c r="N48" s="97"/>
      <c r="O48" s="97"/>
      <c r="P48" s="97"/>
      <c r="Q48" s="98">
        <f t="shared" si="3"/>
        <v>0</v>
      </c>
      <c r="R48" s="99">
        <f t="shared" si="4"/>
        <v>0</v>
      </c>
      <c r="S48" s="99">
        <f t="shared" si="5"/>
        <v>0</v>
      </c>
      <c r="T48" s="99">
        <f t="shared" si="6"/>
        <v>0</v>
      </c>
      <c r="U48" s="98">
        <f t="shared" si="0"/>
        <v>0</v>
      </c>
      <c r="V48" s="100">
        <f t="shared" si="7"/>
        <v>0</v>
      </c>
    </row>
    <row r="49" spans="1:22" ht="12.75">
      <c r="A49" s="73">
        <v>45</v>
      </c>
      <c r="B49" s="96"/>
      <c r="C49" s="96"/>
      <c r="D49" s="97"/>
      <c r="E49" s="97"/>
      <c r="F49" s="97"/>
      <c r="G49" s="98">
        <f t="shared" si="8"/>
        <v>0</v>
      </c>
      <c r="H49" s="97"/>
      <c r="I49" s="97"/>
      <c r="J49" s="97"/>
      <c r="K49" s="97"/>
      <c r="L49" s="98">
        <f t="shared" si="2"/>
        <v>0</v>
      </c>
      <c r="M49" s="97"/>
      <c r="N49" s="97"/>
      <c r="O49" s="97"/>
      <c r="P49" s="97"/>
      <c r="Q49" s="98">
        <f t="shared" si="3"/>
        <v>0</v>
      </c>
      <c r="R49" s="99">
        <f t="shared" si="4"/>
        <v>0</v>
      </c>
      <c r="S49" s="99">
        <f t="shared" si="5"/>
        <v>0</v>
      </c>
      <c r="T49" s="99">
        <f t="shared" si="6"/>
        <v>0</v>
      </c>
      <c r="U49" s="98">
        <f t="shared" si="0"/>
        <v>0</v>
      </c>
      <c r="V49" s="100">
        <f t="shared" si="7"/>
        <v>0</v>
      </c>
    </row>
    <row r="50" spans="1:22" ht="12.75">
      <c r="A50" s="73">
        <v>46</v>
      </c>
      <c r="B50" s="96"/>
      <c r="C50" s="96"/>
      <c r="D50" s="97"/>
      <c r="E50" s="97"/>
      <c r="F50" s="97"/>
      <c r="G50" s="98">
        <f t="shared" si="8"/>
        <v>0</v>
      </c>
      <c r="H50" s="97"/>
      <c r="I50" s="97"/>
      <c r="J50" s="97"/>
      <c r="K50" s="97"/>
      <c r="L50" s="98">
        <f t="shared" si="2"/>
        <v>0</v>
      </c>
      <c r="M50" s="97"/>
      <c r="N50" s="97"/>
      <c r="O50" s="97"/>
      <c r="P50" s="97"/>
      <c r="Q50" s="98">
        <f t="shared" si="3"/>
        <v>0</v>
      </c>
      <c r="R50" s="99">
        <f t="shared" si="4"/>
        <v>0</v>
      </c>
      <c r="S50" s="99">
        <f t="shared" si="5"/>
        <v>0</v>
      </c>
      <c r="T50" s="99">
        <f t="shared" si="6"/>
        <v>0</v>
      </c>
      <c r="U50" s="98">
        <f t="shared" si="0"/>
        <v>0</v>
      </c>
      <c r="V50" s="100">
        <f t="shared" si="7"/>
        <v>0</v>
      </c>
    </row>
    <row r="51" spans="1:22" ht="12.75">
      <c r="A51" s="73">
        <v>47</v>
      </c>
      <c r="B51" s="96"/>
      <c r="C51" s="96"/>
      <c r="D51" s="97"/>
      <c r="E51" s="97"/>
      <c r="F51" s="97"/>
      <c r="G51" s="98">
        <f t="shared" si="8"/>
        <v>0</v>
      </c>
      <c r="H51" s="97"/>
      <c r="I51" s="97"/>
      <c r="J51" s="97"/>
      <c r="K51" s="97"/>
      <c r="L51" s="98">
        <f t="shared" si="2"/>
        <v>0</v>
      </c>
      <c r="M51" s="97"/>
      <c r="N51" s="97"/>
      <c r="O51" s="97"/>
      <c r="P51" s="97"/>
      <c r="Q51" s="98">
        <f t="shared" si="3"/>
        <v>0</v>
      </c>
      <c r="R51" s="99">
        <f t="shared" si="4"/>
        <v>0</v>
      </c>
      <c r="S51" s="99">
        <f t="shared" si="5"/>
        <v>0</v>
      </c>
      <c r="T51" s="99">
        <f t="shared" si="6"/>
        <v>0</v>
      </c>
      <c r="U51" s="98">
        <f t="shared" si="0"/>
        <v>0</v>
      </c>
      <c r="V51" s="100">
        <f t="shared" si="7"/>
        <v>0</v>
      </c>
    </row>
    <row r="52" spans="1:22" ht="12.75">
      <c r="A52" s="73">
        <v>48</v>
      </c>
      <c r="B52" s="96"/>
      <c r="C52" s="96"/>
      <c r="D52" s="97"/>
      <c r="E52" s="97"/>
      <c r="F52" s="97"/>
      <c r="G52" s="98">
        <f t="shared" si="8"/>
        <v>0</v>
      </c>
      <c r="H52" s="97"/>
      <c r="I52" s="97"/>
      <c r="J52" s="97"/>
      <c r="K52" s="97"/>
      <c r="L52" s="98">
        <f t="shared" si="2"/>
        <v>0</v>
      </c>
      <c r="M52" s="97"/>
      <c r="N52" s="97"/>
      <c r="O52" s="97"/>
      <c r="P52" s="97"/>
      <c r="Q52" s="98">
        <f t="shared" si="3"/>
        <v>0</v>
      </c>
      <c r="R52" s="99">
        <f t="shared" si="4"/>
        <v>0</v>
      </c>
      <c r="S52" s="99">
        <f t="shared" si="5"/>
        <v>0</v>
      </c>
      <c r="T52" s="99">
        <f t="shared" si="6"/>
        <v>0</v>
      </c>
      <c r="U52" s="98">
        <f t="shared" si="0"/>
        <v>0</v>
      </c>
      <c r="V52" s="100">
        <f t="shared" si="7"/>
        <v>0</v>
      </c>
    </row>
    <row r="53" spans="1:22" ht="12.75">
      <c r="A53" s="73">
        <v>49</v>
      </c>
      <c r="B53" s="96"/>
      <c r="C53" s="96"/>
      <c r="D53" s="97"/>
      <c r="E53" s="97"/>
      <c r="F53" s="97"/>
      <c r="G53" s="98">
        <f t="shared" si="8"/>
        <v>0</v>
      </c>
      <c r="H53" s="97"/>
      <c r="I53" s="97"/>
      <c r="J53" s="97"/>
      <c r="K53" s="97"/>
      <c r="L53" s="98">
        <f t="shared" si="2"/>
        <v>0</v>
      </c>
      <c r="M53" s="97"/>
      <c r="N53" s="97"/>
      <c r="O53" s="97"/>
      <c r="P53" s="97"/>
      <c r="Q53" s="98">
        <f t="shared" si="3"/>
        <v>0</v>
      </c>
      <c r="R53" s="99">
        <f t="shared" si="4"/>
        <v>0</v>
      </c>
      <c r="S53" s="99">
        <f t="shared" si="5"/>
        <v>0</v>
      </c>
      <c r="T53" s="99">
        <f t="shared" si="6"/>
        <v>0</v>
      </c>
      <c r="U53" s="98">
        <f t="shared" si="0"/>
        <v>0</v>
      </c>
      <c r="V53" s="100">
        <f t="shared" si="7"/>
        <v>0</v>
      </c>
    </row>
    <row r="54" spans="1:22" ht="12.75">
      <c r="A54" s="73">
        <v>50</v>
      </c>
      <c r="B54" s="96"/>
      <c r="C54" s="96"/>
      <c r="D54" s="97"/>
      <c r="E54" s="97"/>
      <c r="F54" s="97"/>
      <c r="G54" s="98">
        <f t="shared" si="8"/>
        <v>0</v>
      </c>
      <c r="H54" s="97"/>
      <c r="I54" s="97"/>
      <c r="J54" s="97"/>
      <c r="K54" s="97"/>
      <c r="L54" s="98">
        <f t="shared" si="2"/>
        <v>0</v>
      </c>
      <c r="M54" s="97"/>
      <c r="N54" s="97"/>
      <c r="O54" s="97"/>
      <c r="P54" s="97"/>
      <c r="Q54" s="98">
        <f t="shared" si="3"/>
        <v>0</v>
      </c>
      <c r="R54" s="99">
        <f t="shared" si="4"/>
        <v>0</v>
      </c>
      <c r="S54" s="99">
        <f t="shared" si="5"/>
        <v>0</v>
      </c>
      <c r="T54" s="99">
        <f t="shared" si="6"/>
        <v>0</v>
      </c>
      <c r="U54" s="98">
        <f t="shared" si="0"/>
        <v>0</v>
      </c>
      <c r="V54" s="100">
        <f t="shared" si="7"/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Russell Herrington</cp:lastModifiedBy>
  <dcterms:created xsi:type="dcterms:W3CDTF">2003-03-03T19:55:01Z</dcterms:created>
  <dcterms:modified xsi:type="dcterms:W3CDTF">2016-06-27T00:04:58Z</dcterms:modified>
  <cp:category/>
  <cp:version/>
  <cp:contentType/>
  <cp:contentStatus/>
</cp:coreProperties>
</file>